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815" windowHeight="7860" firstSheet="5" activeTab="5"/>
  </bookViews>
  <sheets>
    <sheet name="2016年专车运输" sheetId="7" state="hidden" r:id="rId1"/>
    <sheet name="2016年专车计算表格" sheetId="11" state="hidden" r:id="rId2"/>
    <sheet name="对应表" sheetId="12" state="hidden" r:id="rId3"/>
    <sheet name="2015年的报价表" sheetId="8" state="hidden" r:id="rId4"/>
    <sheet name="2015年的计算表" sheetId="9" state="hidden" r:id="rId5"/>
    <sheet name="报价单" sheetId="13" r:id="rId6"/>
  </sheets>
  <externalReferences>
    <externalReference r:id="rId7"/>
  </externalReferences>
  <definedNames>
    <definedName name="_xlnm._FilterDatabase" localSheetId="2" hidden="1">对应表!$A$4:$L$12</definedName>
    <definedName name="_xlnm.Print_Area" localSheetId="5">报价单!$A$1:$G$32</definedName>
    <definedName name="_xlnm.Print_Titles" localSheetId="5">报价单!$1:$7</definedName>
  </definedNames>
  <calcPr calcId="125725"/>
</workbook>
</file>

<file path=xl/calcChain.xml><?xml version="1.0" encoding="utf-8"?>
<calcChain xmlns="http://schemas.openxmlformats.org/spreadsheetml/2006/main">
  <c r="F15" i="13"/>
  <c r="E15"/>
  <c r="D15"/>
  <c r="C15"/>
  <c r="EE29" i="9"/>
  <c r="DX29"/>
  <c r="DQ29"/>
  <c r="DJ29"/>
  <c r="DC29"/>
  <c r="CV29"/>
  <c r="CO29"/>
  <c r="CH29"/>
  <c r="CA29"/>
  <c r="BT29"/>
  <c r="BM29"/>
  <c r="AY29"/>
  <c r="AR29"/>
  <c r="AK29"/>
  <c r="AD29"/>
  <c r="W29"/>
  <c r="P29"/>
  <c r="I29"/>
  <c r="EE26"/>
  <c r="DX26"/>
  <c r="DQ26"/>
  <c r="DJ26"/>
  <c r="DC26"/>
  <c r="CV26"/>
  <c r="CO26"/>
  <c r="CH26"/>
  <c r="CA26"/>
  <c r="BT26"/>
  <c r="BM26"/>
  <c r="BF26"/>
  <c r="AY26"/>
  <c r="AR26"/>
  <c r="AK26"/>
  <c r="AD26"/>
  <c r="W26"/>
  <c r="P26"/>
  <c r="I26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DF25"/>
  <c r="DC25"/>
  <c r="DB25"/>
  <c r="CY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EE24"/>
  <c r="ED24"/>
  <c r="EC24"/>
  <c r="EB24"/>
  <c r="EA24"/>
  <c r="DZ24"/>
  <c r="DY24"/>
  <c r="DX24"/>
  <c r="DW24"/>
  <c r="DV24"/>
  <c r="DU24"/>
  <c r="DT24"/>
  <c r="DS24"/>
  <c r="DR24"/>
  <c r="DQ24"/>
  <c r="DP24"/>
  <c r="DO24"/>
  <c r="DN24"/>
  <c r="DM24"/>
  <c r="DL24"/>
  <c r="DK24"/>
  <c r="DJ24"/>
  <c r="DI24"/>
  <c r="DF24"/>
  <c r="DC24"/>
  <c r="DB24"/>
  <c r="CY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EE23"/>
  <c r="ED23"/>
  <c r="EC23"/>
  <c r="EB23"/>
  <c r="EA23"/>
  <c r="DZ23"/>
  <c r="DY23"/>
  <c r="DX23"/>
  <c r="DW23"/>
  <c r="DV23"/>
  <c r="DU23"/>
  <c r="DT23"/>
  <c r="DS23"/>
  <c r="DR23"/>
  <c r="DQ23"/>
  <c r="DP23"/>
  <c r="DO23"/>
  <c r="DN23"/>
  <c r="DM23"/>
  <c r="DL23"/>
  <c r="DK23"/>
  <c r="DJ23"/>
  <c r="DI23"/>
  <c r="DF23"/>
  <c r="DC23"/>
  <c r="DB23"/>
  <c r="CY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EE22"/>
  <c r="ED22"/>
  <c r="EC22"/>
  <c r="EB22"/>
  <c r="EA22"/>
  <c r="DZ22"/>
  <c r="DY22"/>
  <c r="DX22"/>
  <c r="DW22"/>
  <c r="DV22"/>
  <c r="DU22"/>
  <c r="DT22"/>
  <c r="DS22"/>
  <c r="DR22"/>
  <c r="DQ22"/>
  <c r="DP22"/>
  <c r="DO22"/>
  <c r="DN22"/>
  <c r="DM22"/>
  <c r="DL22"/>
  <c r="DK22"/>
  <c r="DJ22"/>
  <c r="DI22"/>
  <c r="DF22"/>
  <c r="DC22"/>
  <c r="DB22"/>
  <c r="CY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F21"/>
  <c r="DC21"/>
  <c r="DB21"/>
  <c r="CY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EE20"/>
  <c r="ED20"/>
  <c r="EC20"/>
  <c r="EB20"/>
  <c r="EA20"/>
  <c r="DZ20"/>
  <c r="DY20"/>
  <c r="DX20"/>
  <c r="DW20"/>
  <c r="DV20"/>
  <c r="DU20"/>
  <c r="DT20"/>
  <c r="DS20"/>
  <c r="DR20"/>
  <c r="DQ20"/>
  <c r="DP20"/>
  <c r="DO20"/>
  <c r="DN20"/>
  <c r="DM20"/>
  <c r="DL20"/>
  <c r="DK20"/>
  <c r="DJ20"/>
  <c r="DI20"/>
  <c r="DF20"/>
  <c r="DC20"/>
  <c r="DB20"/>
  <c r="CY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EE19"/>
  <c r="ED19"/>
  <c r="EC19"/>
  <c r="EB19"/>
  <c r="EA19"/>
  <c r="DZ19"/>
  <c r="DY19"/>
  <c r="DX19"/>
  <c r="DW19"/>
  <c r="DV19"/>
  <c r="DU19"/>
  <c r="DT19"/>
  <c r="DS19"/>
  <c r="DR19"/>
  <c r="DQ19"/>
  <c r="DP19"/>
  <c r="DO19"/>
  <c r="DN19"/>
  <c r="DM19"/>
  <c r="DL19"/>
  <c r="DK19"/>
  <c r="DJ19"/>
  <c r="DI19"/>
  <c r="DF19"/>
  <c r="DC19"/>
  <c r="DB19"/>
  <c r="CY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EE18"/>
  <c r="ED18"/>
  <c r="EC18"/>
  <c r="EB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F18"/>
  <c r="DC18"/>
  <c r="DB18"/>
  <c r="CY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EE17"/>
  <c r="ED17"/>
  <c r="EC17"/>
  <c r="EB17"/>
  <c r="EA17"/>
  <c r="DZ17"/>
  <c r="DY17"/>
  <c r="DX17"/>
  <c r="DW17"/>
  <c r="DV17"/>
  <c r="DU17"/>
  <c r="DT17"/>
  <c r="DS17"/>
  <c r="DR17"/>
  <c r="DQ17"/>
  <c r="DP17"/>
  <c r="DO17"/>
  <c r="DN17"/>
  <c r="DM17"/>
  <c r="DL17"/>
  <c r="DK17"/>
  <c r="DJ17"/>
  <c r="DI17"/>
  <c r="DF17"/>
  <c r="DC17"/>
  <c r="DB17"/>
  <c r="CY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EE16"/>
  <c r="ED16"/>
  <c r="EC16"/>
  <c r="EB16"/>
  <c r="EA16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F16"/>
  <c r="DC16"/>
  <c r="DB16"/>
  <c r="CY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EE15"/>
  <c r="ED15"/>
  <c r="EC15"/>
  <c r="EB15"/>
  <c r="EA15"/>
  <c r="DZ15"/>
  <c r="DY15"/>
  <c r="DX15"/>
  <c r="DW15"/>
  <c r="DV15"/>
  <c r="DU15"/>
  <c r="DT15"/>
  <c r="DS15"/>
  <c r="DR15"/>
  <c r="DQ15"/>
  <c r="DP15"/>
  <c r="DO15"/>
  <c r="DN15"/>
  <c r="DM15"/>
  <c r="DL15"/>
  <c r="DK15"/>
  <c r="DJ15"/>
  <c r="DI15"/>
  <c r="DF15"/>
  <c r="DC15"/>
  <c r="DB15"/>
  <c r="CY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EE14"/>
  <c r="ED14"/>
  <c r="EC14"/>
  <c r="EB14"/>
  <c r="EA14"/>
  <c r="DZ14"/>
  <c r="DY14"/>
  <c r="DX14"/>
  <c r="DW14"/>
  <c r="DV14"/>
  <c r="DU14"/>
  <c r="DT14"/>
  <c r="DS14"/>
  <c r="DR14"/>
  <c r="DQ14"/>
  <c r="DP14"/>
  <c r="DO14"/>
  <c r="DN14"/>
  <c r="DM14"/>
  <c r="DL14"/>
  <c r="DK14"/>
  <c r="DJ14"/>
  <c r="DI14"/>
  <c r="DF14"/>
  <c r="DC14"/>
  <c r="DB14"/>
  <c r="CY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EE13"/>
  <c r="ED13"/>
  <c r="EC13"/>
  <c r="EB13"/>
  <c r="EA13"/>
  <c r="DZ13"/>
  <c r="DY13"/>
  <c r="DX13"/>
  <c r="DW13"/>
  <c r="DV13"/>
  <c r="DU13"/>
  <c r="DT13"/>
  <c r="DS13"/>
  <c r="DR13"/>
  <c r="DQ13"/>
  <c r="DP13"/>
  <c r="DO13"/>
  <c r="DN13"/>
  <c r="DM13"/>
  <c r="DL13"/>
  <c r="DK13"/>
  <c r="DJ13"/>
  <c r="DI13"/>
  <c r="DF13"/>
  <c r="DC13"/>
  <c r="DB13"/>
  <c r="CY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EE12"/>
  <c r="ED12"/>
  <c r="EC12"/>
  <c r="EB12"/>
  <c r="EA12"/>
  <c r="DZ12"/>
  <c r="DY12"/>
  <c r="DX12"/>
  <c r="DW12"/>
  <c r="DV12"/>
  <c r="DU12"/>
  <c r="DT12"/>
  <c r="DS12"/>
  <c r="DR12"/>
  <c r="DQ12"/>
  <c r="DP12"/>
  <c r="DO12"/>
  <c r="DN12"/>
  <c r="DM12"/>
  <c r="DL12"/>
  <c r="DK12"/>
  <c r="DJ12"/>
  <c r="DI12"/>
  <c r="DF12"/>
  <c r="DC12"/>
  <c r="DB12"/>
  <c r="CY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EE11"/>
  <c r="ED11"/>
  <c r="EC11"/>
  <c r="EB11"/>
  <c r="EA11"/>
  <c r="DZ11"/>
  <c r="DY11"/>
  <c r="DX11"/>
  <c r="DW11"/>
  <c r="DV11"/>
  <c r="DU11"/>
  <c r="DT11"/>
  <c r="DS11"/>
  <c r="DR11"/>
  <c r="DQ11"/>
  <c r="DP11"/>
  <c r="DO11"/>
  <c r="DN11"/>
  <c r="DM11"/>
  <c r="DL11"/>
  <c r="DK11"/>
  <c r="DJ11"/>
  <c r="DI11"/>
  <c r="DF11"/>
  <c r="DC11"/>
  <c r="DB11"/>
  <c r="CY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EE10"/>
  <c r="ED10"/>
  <c r="EC10"/>
  <c r="EB10"/>
  <c r="EA10"/>
  <c r="DZ10"/>
  <c r="DY10"/>
  <c r="DX10"/>
  <c r="DW10"/>
  <c r="DV10"/>
  <c r="DU10"/>
  <c r="DT10"/>
  <c r="DS10"/>
  <c r="DR10"/>
  <c r="DQ10"/>
  <c r="DP10"/>
  <c r="DO10"/>
  <c r="DN10"/>
  <c r="DM10"/>
  <c r="DL10"/>
  <c r="DK10"/>
  <c r="DJ10"/>
  <c r="DI10"/>
  <c r="DF10"/>
  <c r="DC10"/>
  <c r="DB10"/>
  <c r="CY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EE9"/>
  <c r="ED9"/>
  <c r="EC9"/>
  <c r="EB9"/>
  <c r="EA9"/>
  <c r="DZ9"/>
  <c r="DY9"/>
  <c r="DX9"/>
  <c r="DW9"/>
  <c r="DV9"/>
  <c r="DU9"/>
  <c r="DT9"/>
  <c r="DS9"/>
  <c r="DR9"/>
  <c r="DQ9"/>
  <c r="DP9"/>
  <c r="DO9"/>
  <c r="DN9"/>
  <c r="DM9"/>
  <c r="DL9"/>
  <c r="DK9"/>
  <c r="DJ9"/>
  <c r="DI9"/>
  <c r="DF9"/>
  <c r="DC9"/>
  <c r="DB9"/>
  <c r="CY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EE8"/>
  <c r="ED8"/>
  <c r="EC8"/>
  <c r="EB8"/>
  <c r="EA8"/>
  <c r="DZ8"/>
  <c r="DY8"/>
  <c r="DX8"/>
  <c r="DW8"/>
  <c r="DV8"/>
  <c r="DU8"/>
  <c r="DT8"/>
  <c r="DS8"/>
  <c r="DR8"/>
  <c r="DQ8"/>
  <c r="DP8"/>
  <c r="DO8"/>
  <c r="DN8"/>
  <c r="DM8"/>
  <c r="DL8"/>
  <c r="DK8"/>
  <c r="DJ8"/>
  <c r="DI8"/>
  <c r="DF8"/>
  <c r="DC8"/>
  <c r="DB8"/>
  <c r="CY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EE7"/>
  <c r="ED7"/>
  <c r="EC7"/>
  <c r="EB7"/>
  <c r="EA7"/>
  <c r="DZ7"/>
  <c r="DY7"/>
  <c r="DX7"/>
  <c r="DW7"/>
  <c r="DV7"/>
  <c r="DU7"/>
  <c r="DT7"/>
  <c r="DS7"/>
  <c r="DR7"/>
  <c r="DQ7"/>
  <c r="DP7"/>
  <c r="DO7"/>
  <c r="DN7"/>
  <c r="DM7"/>
  <c r="DL7"/>
  <c r="DK7"/>
  <c r="DJ7"/>
  <c r="DI7"/>
  <c r="DF7"/>
  <c r="DC7"/>
  <c r="DB7"/>
  <c r="CY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EE6"/>
  <c r="ED6"/>
  <c r="EC6"/>
  <c r="EB6"/>
  <c r="EA6"/>
  <c r="DZ6"/>
  <c r="DY6"/>
  <c r="DX6"/>
  <c r="DW6"/>
  <c r="DV6"/>
  <c r="DU6"/>
  <c r="DT6"/>
  <c r="DS6"/>
  <c r="DR6"/>
  <c r="DQ6"/>
  <c r="DP6"/>
  <c r="DO6"/>
  <c r="DN6"/>
  <c r="DM6"/>
  <c r="DL6"/>
  <c r="DK6"/>
  <c r="DJ6"/>
  <c r="DI6"/>
  <c r="DF6"/>
  <c r="DC6"/>
  <c r="DB6"/>
  <c r="CY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EE5"/>
  <c r="ED5"/>
  <c r="EC5"/>
  <c r="EB5"/>
  <c r="EA5"/>
  <c r="DZ5"/>
  <c r="DY5"/>
  <c r="DX5"/>
  <c r="DW5"/>
  <c r="DV5"/>
  <c r="DU5"/>
  <c r="DT5"/>
  <c r="DS5"/>
  <c r="DR5"/>
  <c r="DQ5"/>
  <c r="DP5"/>
  <c r="DO5"/>
  <c r="DN5"/>
  <c r="DM5"/>
  <c r="DL5"/>
  <c r="DK5"/>
  <c r="DJ5"/>
  <c r="DI5"/>
  <c r="DF5"/>
  <c r="DC5"/>
  <c r="DB5"/>
  <c r="CY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G21" i="7"/>
  <c r="I19"/>
  <c r="H19"/>
  <c r="G19"/>
  <c r="I18"/>
  <c r="H18"/>
  <c r="G18"/>
  <c r="I17"/>
  <c r="H17"/>
  <c r="G17"/>
  <c r="H16"/>
  <c r="G16"/>
  <c r="D8"/>
  <c r="A8"/>
  <c r="D7"/>
  <c r="A7"/>
  <c r="D6"/>
  <c r="A6"/>
  <c r="D5"/>
  <c r="A5"/>
  <c r="D4"/>
  <c r="A4"/>
</calcChain>
</file>

<file path=xl/sharedStrings.xml><?xml version="1.0" encoding="utf-8"?>
<sst xmlns="http://schemas.openxmlformats.org/spreadsheetml/2006/main" count="1282" uniqueCount="624">
  <si>
    <t>2016年整车运输预估量</t>
  </si>
  <si>
    <t>城市</t>
  </si>
  <si>
    <t>数量：m³</t>
  </si>
  <si>
    <t>价格</t>
  </si>
  <si>
    <t>时间</t>
  </si>
  <si>
    <t>7.6米</t>
  </si>
  <si>
    <t>9.6米</t>
  </si>
  <si>
    <t>13.5米</t>
  </si>
  <si>
    <t>17.5米</t>
  </si>
  <si>
    <t>呼和浩特</t>
  </si>
  <si>
    <t>5天</t>
  </si>
  <si>
    <t>张北</t>
  </si>
  <si>
    <t>3-4天</t>
  </si>
  <si>
    <t>杭州</t>
  </si>
  <si>
    <t>深圳</t>
  </si>
  <si>
    <t>当天</t>
  </si>
  <si>
    <t>上海</t>
  </si>
  <si>
    <t>发票费率</t>
  </si>
  <si>
    <t>保险费率</t>
  </si>
  <si>
    <t>其它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</si>
  <si>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>上述各种车型报价为必报项目。</t>
    </r>
  </si>
  <si>
    <r>
      <rPr>
        <b/>
        <sz val="12"/>
        <color rgb="FF000000"/>
        <rFont val="宋体"/>
        <charset val="134"/>
        <scheme val="minor"/>
      </rPr>
      <t>特殊服务：</t>
    </r>
    <r>
      <rPr>
        <sz val="12"/>
        <color rgb="FF000000"/>
        <rFont val="宋体"/>
        <charset val="134"/>
        <scheme val="minor"/>
      </rPr>
      <t>到达目的地后运输商需要全部托盘拆托，每种型号规格归类，摆放整齐再搬到指定位置。塑料缠绕膜、托盘要求全部清扫规整到垃圾站。</t>
    </r>
  </si>
  <si>
    <t>甲</t>
  </si>
  <si>
    <t>已</t>
  </si>
  <si>
    <t>丙</t>
  </si>
  <si>
    <t>丁</t>
  </si>
  <si>
    <t>深圳市特发信息股份有限公司2016年运输项目</t>
  </si>
  <si>
    <t>报价表</t>
  </si>
  <si>
    <t>公路运输</t>
  </si>
  <si>
    <t>华鹏飞（轻泡货物价格（散货）</t>
  </si>
  <si>
    <t>整车</t>
  </si>
  <si>
    <t>省份</t>
  </si>
  <si>
    <t>地区</t>
  </si>
  <si>
    <t>里程</t>
  </si>
  <si>
    <t>10立方以下</t>
  </si>
  <si>
    <t>送货费用</t>
  </si>
  <si>
    <t>10至30立方</t>
  </si>
  <si>
    <t>30立方以上</t>
  </si>
  <si>
    <t>时效</t>
  </si>
  <si>
    <t>车箱8*2.35*2.5</t>
  </si>
  <si>
    <t>车箱9*2.35*2.5</t>
  </si>
  <si>
    <t>车箱10*2.35*2.5</t>
  </si>
  <si>
    <t>元/M3</t>
  </si>
  <si>
    <t>元/单</t>
  </si>
  <si>
    <t>天</t>
  </si>
  <si>
    <r>
      <rPr>
        <b/>
        <sz val="10"/>
        <rFont val="宋体"/>
        <charset val="134"/>
      </rPr>
      <t>元</t>
    </r>
    <r>
      <rPr>
        <b/>
        <sz val="10"/>
        <rFont val="Times New Roman"/>
        <family val="1"/>
      </rPr>
      <t>/5</t>
    </r>
    <r>
      <rPr>
        <b/>
        <sz val="10"/>
        <rFont val="宋体"/>
        <charset val="134"/>
      </rPr>
      <t>吨车</t>
    </r>
  </si>
  <si>
    <t>元/8吨车</t>
  </si>
  <si>
    <t>元/10吨车</t>
  </si>
  <si>
    <t>直辖市</t>
  </si>
  <si>
    <t>北京市</t>
  </si>
  <si>
    <t>4~5</t>
  </si>
  <si>
    <t>阿城</t>
  </si>
  <si>
    <t>浙江</t>
  </si>
  <si>
    <t>金华</t>
  </si>
  <si>
    <t>海南</t>
  </si>
  <si>
    <t>海口</t>
  </si>
  <si>
    <t>三亚</t>
  </si>
  <si>
    <t>广东</t>
  </si>
  <si>
    <t>广州</t>
  </si>
  <si>
    <t>1、华鹏飞</t>
  </si>
  <si>
    <t>2、万载鑫虹</t>
  </si>
  <si>
    <t>3、速联</t>
  </si>
  <si>
    <t>4、神彩</t>
  </si>
  <si>
    <t>5、恒顺达</t>
  </si>
  <si>
    <t>6、红金龙</t>
  </si>
  <si>
    <t>7、中通</t>
  </si>
  <si>
    <t>8、赣峰</t>
  </si>
  <si>
    <t>9、凯依克</t>
  </si>
  <si>
    <t>10、营生</t>
  </si>
  <si>
    <t>11、驰鹏</t>
  </si>
  <si>
    <t>12、天津大田运输</t>
  </si>
  <si>
    <t>13、东莞志邦速递</t>
  </si>
  <si>
    <t>14、东莞鸿盛货运</t>
  </si>
  <si>
    <t>15、新疆永丰</t>
  </si>
  <si>
    <t>16、深圳大疆</t>
  </si>
  <si>
    <t>17、林森物流</t>
  </si>
  <si>
    <t>18、环国运</t>
  </si>
  <si>
    <t>19、壹加壹物流</t>
  </si>
  <si>
    <t>轻泡货物价格（散货）</t>
  </si>
  <si>
    <t>天津市</t>
  </si>
  <si>
    <t>河北</t>
  </si>
  <si>
    <t>石家庄</t>
  </si>
  <si>
    <t>邯郸</t>
  </si>
  <si>
    <t>保定</t>
  </si>
  <si>
    <t>张家口</t>
  </si>
  <si>
    <t>承德</t>
  </si>
  <si>
    <t>唐山</t>
  </si>
  <si>
    <t>廊坊</t>
  </si>
  <si>
    <t>沧州</t>
  </si>
  <si>
    <t>衡水</t>
  </si>
  <si>
    <t>邢台</t>
  </si>
  <si>
    <t>辛集</t>
  </si>
  <si>
    <t>井径</t>
  </si>
  <si>
    <t>涞源</t>
  </si>
  <si>
    <t>遵化</t>
  </si>
  <si>
    <t>秦皇岛</t>
  </si>
  <si>
    <t>内蒙</t>
  </si>
  <si>
    <t>包头</t>
  </si>
  <si>
    <t>临河</t>
  </si>
  <si>
    <t>乌海</t>
  </si>
  <si>
    <t>海拉尔</t>
  </si>
  <si>
    <t>二连浩特</t>
  </si>
  <si>
    <t>辽宁</t>
  </si>
  <si>
    <t>沈阳</t>
  </si>
  <si>
    <t>大连</t>
  </si>
  <si>
    <t>鞍山</t>
  </si>
  <si>
    <t>锦洲</t>
  </si>
  <si>
    <t>铁岭</t>
  </si>
  <si>
    <t>抚顺</t>
  </si>
  <si>
    <t>本溪</t>
  </si>
  <si>
    <t>丹东</t>
  </si>
  <si>
    <t>营口</t>
  </si>
  <si>
    <t>阜新</t>
  </si>
  <si>
    <t>辽阳</t>
  </si>
  <si>
    <t>昌图</t>
  </si>
  <si>
    <t>开原</t>
  </si>
  <si>
    <t>西丰</t>
  </si>
  <si>
    <t>金州区</t>
  </si>
  <si>
    <t>瓦房店</t>
  </si>
  <si>
    <t>本溪县</t>
  </si>
  <si>
    <t>盘锦</t>
  </si>
  <si>
    <t>朝阳</t>
  </si>
  <si>
    <t>桓仁</t>
  </si>
  <si>
    <t>黑龙江</t>
  </si>
  <si>
    <t>哈尔滨</t>
  </si>
  <si>
    <t>齐齐哈尔</t>
  </si>
  <si>
    <t>牡丹江</t>
  </si>
  <si>
    <t>佳木斯</t>
  </si>
  <si>
    <t>大庆</t>
  </si>
  <si>
    <t>绥化</t>
  </si>
  <si>
    <t>双城</t>
  </si>
  <si>
    <t>塔河</t>
  </si>
  <si>
    <t>黑河</t>
  </si>
  <si>
    <t>伊春</t>
  </si>
  <si>
    <t>富锦</t>
  </si>
  <si>
    <t>海伦</t>
  </si>
  <si>
    <t>吉林</t>
  </si>
  <si>
    <t>长春</t>
  </si>
  <si>
    <t>吉林市</t>
  </si>
  <si>
    <t>延吉</t>
  </si>
  <si>
    <t>四平</t>
  </si>
  <si>
    <t>通化</t>
  </si>
  <si>
    <t>白城</t>
  </si>
  <si>
    <t>辽源</t>
  </si>
  <si>
    <t>白山</t>
  </si>
  <si>
    <t>双阳</t>
  </si>
  <si>
    <t>德惠</t>
  </si>
  <si>
    <t>农安</t>
  </si>
  <si>
    <t>九台</t>
  </si>
  <si>
    <t>榆树</t>
  </si>
  <si>
    <t>敦化</t>
  </si>
  <si>
    <t>松源</t>
  </si>
  <si>
    <t>长岭</t>
  </si>
  <si>
    <t>山东</t>
  </si>
  <si>
    <t>济南</t>
  </si>
  <si>
    <t>青岛</t>
  </si>
  <si>
    <t>淄博</t>
  </si>
  <si>
    <t>烟台</t>
  </si>
  <si>
    <t>威海</t>
  </si>
  <si>
    <t>菏泽</t>
  </si>
  <si>
    <t>德州</t>
  </si>
  <si>
    <t>潍坊</t>
  </si>
  <si>
    <t>济宁</t>
  </si>
  <si>
    <t>泰安</t>
  </si>
  <si>
    <t>临沂</t>
  </si>
  <si>
    <t>长清</t>
  </si>
  <si>
    <t>聊城</t>
  </si>
  <si>
    <t>章丘</t>
  </si>
  <si>
    <t>胶南</t>
  </si>
  <si>
    <t>胶州</t>
  </si>
  <si>
    <t>莱阳</t>
  </si>
  <si>
    <t>海阳</t>
  </si>
  <si>
    <t>长岛</t>
  </si>
  <si>
    <t>荣城</t>
  </si>
  <si>
    <t>莱州</t>
  </si>
  <si>
    <t>龙口</t>
  </si>
  <si>
    <t>蓬莱</t>
  </si>
  <si>
    <t>山西</t>
  </si>
  <si>
    <t>太原</t>
  </si>
  <si>
    <t>忻州</t>
  </si>
  <si>
    <t>大同</t>
  </si>
  <si>
    <t>阳泉</t>
  </si>
  <si>
    <t>榆次</t>
  </si>
  <si>
    <t>长治</t>
  </si>
  <si>
    <t>临汾</t>
  </si>
  <si>
    <t>晋城</t>
  </si>
  <si>
    <t>朔州</t>
  </si>
  <si>
    <t>临县</t>
  </si>
  <si>
    <t>运城</t>
  </si>
  <si>
    <t>河南</t>
  </si>
  <si>
    <t>郑州</t>
  </si>
  <si>
    <t>安阳</t>
  </si>
  <si>
    <t>新乡</t>
  </si>
  <si>
    <t>开封</t>
  </si>
  <si>
    <t>洛阳</t>
  </si>
  <si>
    <t>驻马店</t>
  </si>
  <si>
    <t>商丘</t>
  </si>
  <si>
    <t>许昌</t>
  </si>
  <si>
    <t>平顶山</t>
  </si>
  <si>
    <t>南阳</t>
  </si>
  <si>
    <t>焦作</t>
  </si>
  <si>
    <t>濮阳</t>
  </si>
  <si>
    <t>辉县</t>
  </si>
  <si>
    <t>周口</t>
  </si>
  <si>
    <t>三门峡</t>
  </si>
  <si>
    <t>陕西</t>
  </si>
  <si>
    <t>西安</t>
  </si>
  <si>
    <t>咸阳</t>
  </si>
  <si>
    <t>宝鸡</t>
  </si>
  <si>
    <t>延安</t>
  </si>
  <si>
    <t>榆林</t>
  </si>
  <si>
    <t>渭南</t>
  </si>
  <si>
    <t>商州</t>
  </si>
  <si>
    <t>安康</t>
  </si>
  <si>
    <t>汉中</t>
  </si>
  <si>
    <t>铜川</t>
  </si>
  <si>
    <t>临潼</t>
  </si>
  <si>
    <t>甘肃</t>
  </si>
  <si>
    <t>兰州</t>
  </si>
  <si>
    <t>酒泉</t>
  </si>
  <si>
    <t>天水</t>
  </si>
  <si>
    <t>嘉峪关</t>
  </si>
  <si>
    <t>青海</t>
  </si>
  <si>
    <t>西宁</t>
  </si>
  <si>
    <t>格尔木</t>
  </si>
  <si>
    <t>雁石坪</t>
  </si>
  <si>
    <t>清水河</t>
  </si>
  <si>
    <t>鱼卡</t>
  </si>
  <si>
    <t>黄瓜梁</t>
  </si>
  <si>
    <t>宁夏</t>
  </si>
  <si>
    <t>银川</t>
  </si>
  <si>
    <t>石嘴山</t>
  </si>
  <si>
    <t>中卫</t>
  </si>
  <si>
    <t>固原</t>
  </si>
  <si>
    <t>盐池</t>
  </si>
  <si>
    <t>萌城</t>
  </si>
  <si>
    <t xml:space="preserve">新疆 </t>
  </si>
  <si>
    <t>乌鲁木齐</t>
  </si>
  <si>
    <t>库尔勒</t>
  </si>
  <si>
    <t>克拉马依</t>
  </si>
  <si>
    <t>喀什</t>
  </si>
  <si>
    <t>阿克苏</t>
  </si>
  <si>
    <t>哈密</t>
  </si>
  <si>
    <t>福海</t>
  </si>
  <si>
    <t>伊宁</t>
  </si>
  <si>
    <t>重庆市</t>
  </si>
  <si>
    <t>贵州</t>
  </si>
  <si>
    <t>贵阳</t>
  </si>
  <si>
    <t>六盘水</t>
  </si>
  <si>
    <t>遵义</t>
  </si>
  <si>
    <t>安顺</t>
  </si>
  <si>
    <t>都匀</t>
  </si>
  <si>
    <t>凯里</t>
  </si>
  <si>
    <t>毕节</t>
  </si>
  <si>
    <t>凤岗</t>
  </si>
  <si>
    <t>沿河</t>
  </si>
  <si>
    <t>榕江</t>
  </si>
  <si>
    <t>罗甸</t>
  </si>
  <si>
    <t>龙溪</t>
  </si>
  <si>
    <t>独山</t>
  </si>
  <si>
    <t>册亨</t>
  </si>
  <si>
    <t>西藏</t>
  </si>
  <si>
    <t>拉萨</t>
  </si>
  <si>
    <t xml:space="preserve">昌都 </t>
  </si>
  <si>
    <t>日喀则</t>
  </si>
  <si>
    <t>那曲</t>
  </si>
  <si>
    <t>四川</t>
  </si>
  <si>
    <t>成都</t>
  </si>
  <si>
    <t>自贡</t>
  </si>
  <si>
    <t>绵阳</t>
  </si>
  <si>
    <t>南充</t>
  </si>
  <si>
    <t>德阳</t>
  </si>
  <si>
    <t>宜宾</t>
  </si>
  <si>
    <t>乐山</t>
  </si>
  <si>
    <t>泸州</t>
  </si>
  <si>
    <t>攀枝花</t>
  </si>
  <si>
    <t>峨眉山</t>
  </si>
  <si>
    <t>温江</t>
  </si>
  <si>
    <t>达川</t>
  </si>
  <si>
    <t>双流</t>
  </si>
  <si>
    <t>都江堰</t>
  </si>
  <si>
    <t xml:space="preserve">新都 </t>
  </si>
  <si>
    <t>广汉</t>
  </si>
  <si>
    <t>什邡</t>
  </si>
  <si>
    <t>彭州</t>
  </si>
  <si>
    <t>大邑</t>
  </si>
  <si>
    <t>邛崃</t>
  </si>
  <si>
    <t>绵竹</t>
  </si>
  <si>
    <t>广元</t>
  </si>
  <si>
    <t>内江</t>
  </si>
  <si>
    <t>西昌</t>
  </si>
  <si>
    <t>雅安</t>
  </si>
  <si>
    <t>涪陵</t>
  </si>
  <si>
    <t>永川</t>
  </si>
  <si>
    <t>万县</t>
  </si>
  <si>
    <t>长寿</t>
  </si>
  <si>
    <t>北碚</t>
  </si>
  <si>
    <t>江津</t>
  </si>
  <si>
    <t>合川</t>
  </si>
  <si>
    <t>荣昌</t>
  </si>
  <si>
    <t>大足</t>
  </si>
  <si>
    <t>云南</t>
  </si>
  <si>
    <t>昆明</t>
  </si>
  <si>
    <t>昭通</t>
  </si>
  <si>
    <t>曲靖</t>
  </si>
  <si>
    <t>保山</t>
  </si>
  <si>
    <t>楚雄</t>
  </si>
  <si>
    <t>思茅</t>
  </si>
  <si>
    <t>玉溪</t>
  </si>
  <si>
    <t>开远</t>
  </si>
  <si>
    <t>河口</t>
  </si>
  <si>
    <t>富宁</t>
  </si>
  <si>
    <t>宣威</t>
  </si>
  <si>
    <t>丽江</t>
  </si>
  <si>
    <t>临沧</t>
  </si>
  <si>
    <t>景洪</t>
  </si>
  <si>
    <t>大理</t>
  </si>
  <si>
    <t>上海市</t>
  </si>
  <si>
    <t>安徽</t>
  </si>
  <si>
    <t>合肥</t>
  </si>
  <si>
    <t>蚌埠</t>
  </si>
  <si>
    <t>芫湖</t>
  </si>
  <si>
    <t>黄山</t>
  </si>
  <si>
    <t>滁州</t>
  </si>
  <si>
    <t>淮南</t>
  </si>
  <si>
    <t xml:space="preserve">马鞍山 </t>
  </si>
  <si>
    <t>安庆</t>
  </si>
  <si>
    <t>铜陵</t>
  </si>
  <si>
    <t>宣城</t>
  </si>
  <si>
    <t>宿州</t>
  </si>
  <si>
    <t>阜阳</t>
  </si>
  <si>
    <t>贵池</t>
  </si>
  <si>
    <t>宿松</t>
  </si>
  <si>
    <t>天长</t>
  </si>
  <si>
    <t>江苏</t>
  </si>
  <si>
    <t>南京</t>
  </si>
  <si>
    <t>无锡</t>
  </si>
  <si>
    <t>镇江</t>
  </si>
  <si>
    <t>苏州</t>
  </si>
  <si>
    <t>南通</t>
  </si>
  <si>
    <t>扬州</t>
  </si>
  <si>
    <t>徐州</t>
  </si>
  <si>
    <t>连云港</t>
  </si>
  <si>
    <t>常州</t>
  </si>
  <si>
    <t>盐城</t>
  </si>
  <si>
    <t>淮阴</t>
  </si>
  <si>
    <t>丹阳</t>
  </si>
  <si>
    <t>扬中</t>
  </si>
  <si>
    <t>金坛</t>
  </si>
  <si>
    <t>常熟</t>
  </si>
  <si>
    <t>张家港</t>
  </si>
  <si>
    <t>吴江</t>
  </si>
  <si>
    <t>昆山</t>
  </si>
  <si>
    <t>太仓</t>
  </si>
  <si>
    <t>海门</t>
  </si>
  <si>
    <t>启东</t>
  </si>
  <si>
    <t>通州</t>
  </si>
  <si>
    <t>如东</t>
  </si>
  <si>
    <t>海安</t>
  </si>
  <si>
    <t>如皋</t>
  </si>
  <si>
    <t>宁波</t>
  </si>
  <si>
    <t>绍兴</t>
  </si>
  <si>
    <t>温州</t>
  </si>
  <si>
    <t>衢州</t>
  </si>
  <si>
    <t>湖州</t>
  </si>
  <si>
    <t>嘉兴</t>
  </si>
  <si>
    <t>台州</t>
  </si>
  <si>
    <t>丽水</t>
  </si>
  <si>
    <t>龙游</t>
  </si>
  <si>
    <t>余杭</t>
  </si>
  <si>
    <t>萧山</t>
  </si>
  <si>
    <t>富阳</t>
  </si>
  <si>
    <t>桐庐</t>
  </si>
  <si>
    <t>建德</t>
  </si>
  <si>
    <t>淳安</t>
  </si>
  <si>
    <t>临安</t>
  </si>
  <si>
    <t>德清</t>
  </si>
  <si>
    <t>长兴</t>
  </si>
  <si>
    <t>嘉善</t>
  </si>
  <si>
    <t>平湖</t>
  </si>
  <si>
    <t>海盐</t>
  </si>
  <si>
    <t>海宁</t>
  </si>
  <si>
    <t>桐乡</t>
  </si>
  <si>
    <t>镇海</t>
  </si>
  <si>
    <t>象山</t>
  </si>
  <si>
    <t>宁海</t>
  </si>
  <si>
    <t>奉化</t>
  </si>
  <si>
    <t>余姚</t>
  </si>
  <si>
    <t>慈溪</t>
  </si>
  <si>
    <t>上虞</t>
  </si>
  <si>
    <t>嵊县</t>
  </si>
  <si>
    <t>新昌</t>
  </si>
  <si>
    <t>诸暨</t>
  </si>
  <si>
    <t>舟山</t>
  </si>
  <si>
    <t>岱山</t>
  </si>
  <si>
    <t>普陀</t>
  </si>
  <si>
    <t>黄岩</t>
  </si>
  <si>
    <t>福建</t>
  </si>
  <si>
    <t>福州</t>
  </si>
  <si>
    <t>晋江</t>
  </si>
  <si>
    <t xml:space="preserve">泉州 </t>
  </si>
  <si>
    <t>三明</t>
  </si>
  <si>
    <t>石狮</t>
  </si>
  <si>
    <t>厦门</t>
  </si>
  <si>
    <t>闽候</t>
  </si>
  <si>
    <t>同安</t>
  </si>
  <si>
    <t>福鼎</t>
  </si>
  <si>
    <t>霞浦</t>
  </si>
  <si>
    <t>连江</t>
  </si>
  <si>
    <t>古田</t>
  </si>
  <si>
    <t>长乐</t>
  </si>
  <si>
    <t>福清</t>
  </si>
  <si>
    <t>平谭</t>
  </si>
  <si>
    <t>仙游</t>
  </si>
  <si>
    <t>闽清</t>
  </si>
  <si>
    <t>惠安</t>
  </si>
  <si>
    <t>南安</t>
  </si>
  <si>
    <t>永春</t>
  </si>
  <si>
    <t>龙海</t>
  </si>
  <si>
    <t>漳浦</t>
  </si>
  <si>
    <t>云霄</t>
  </si>
  <si>
    <t>长汀</t>
  </si>
  <si>
    <t>连城</t>
  </si>
  <si>
    <t>建阳</t>
  </si>
  <si>
    <t>宁德</t>
  </si>
  <si>
    <t>莆田</t>
  </si>
  <si>
    <t>漳州</t>
  </si>
  <si>
    <t>湖北</t>
  </si>
  <si>
    <t>武汉</t>
  </si>
  <si>
    <t>襄樊</t>
  </si>
  <si>
    <t>宜昌</t>
  </si>
  <si>
    <t>孝感</t>
  </si>
  <si>
    <t>鄂州</t>
  </si>
  <si>
    <t>黄石</t>
  </si>
  <si>
    <t>咸宁</t>
  </si>
  <si>
    <t>荆州</t>
  </si>
  <si>
    <t>恩施</t>
  </si>
  <si>
    <t>十堰</t>
  </si>
  <si>
    <t>汉阳</t>
  </si>
  <si>
    <t>洪湖</t>
  </si>
  <si>
    <t>黄陂</t>
  </si>
  <si>
    <t>应城</t>
  </si>
  <si>
    <t>新州</t>
  </si>
  <si>
    <t>麻城</t>
  </si>
  <si>
    <t>天门</t>
  </si>
  <si>
    <t>潜江</t>
  </si>
  <si>
    <t>荆门</t>
  </si>
  <si>
    <t>丹江口</t>
  </si>
  <si>
    <t>江西</t>
  </si>
  <si>
    <t>南昌</t>
  </si>
  <si>
    <t>九江</t>
  </si>
  <si>
    <t>庐山</t>
  </si>
  <si>
    <t>新干</t>
  </si>
  <si>
    <t xml:space="preserve">新建 </t>
  </si>
  <si>
    <t>湖口</t>
  </si>
  <si>
    <t>穗安</t>
  </si>
  <si>
    <t>鹰潭</t>
  </si>
  <si>
    <t>崇仁</t>
  </si>
  <si>
    <t>上高</t>
  </si>
  <si>
    <t>樟树</t>
  </si>
  <si>
    <t>奉新</t>
  </si>
  <si>
    <t>井冈山</t>
  </si>
  <si>
    <t>上饶</t>
  </si>
  <si>
    <t>宜春</t>
  </si>
  <si>
    <t>吉安</t>
  </si>
  <si>
    <t>赣州</t>
  </si>
  <si>
    <t>萍乡</t>
  </si>
  <si>
    <t>湖南</t>
  </si>
  <si>
    <t>长沙</t>
  </si>
  <si>
    <t>岳阳</t>
  </si>
  <si>
    <t>衡阳</t>
  </si>
  <si>
    <t>湘潭</t>
  </si>
  <si>
    <t>株州</t>
  </si>
  <si>
    <t>郴州</t>
  </si>
  <si>
    <t>常德</t>
  </si>
  <si>
    <t>邵阳</t>
  </si>
  <si>
    <t>怀化</t>
  </si>
  <si>
    <t>耒阳</t>
  </si>
  <si>
    <t>吉首</t>
  </si>
  <si>
    <t>张家界</t>
  </si>
  <si>
    <t>洞口</t>
  </si>
  <si>
    <t>永州</t>
  </si>
  <si>
    <t>广西</t>
  </si>
  <si>
    <t>南宁</t>
  </si>
  <si>
    <t>柳州</t>
  </si>
  <si>
    <t>桂林</t>
  </si>
  <si>
    <t>梧州</t>
  </si>
  <si>
    <t>北海</t>
  </si>
  <si>
    <t>玉林</t>
  </si>
  <si>
    <t>钦州</t>
  </si>
  <si>
    <t>河池</t>
  </si>
  <si>
    <t>阳朔</t>
  </si>
  <si>
    <t>荔浦</t>
  </si>
  <si>
    <t>贵港</t>
  </si>
  <si>
    <t>百色</t>
  </si>
  <si>
    <t>宁明</t>
  </si>
  <si>
    <t>贺县</t>
  </si>
  <si>
    <t>惠州</t>
  </si>
  <si>
    <t>汕头</t>
  </si>
  <si>
    <t>珠海</t>
  </si>
  <si>
    <t>佛山</t>
  </si>
  <si>
    <t>湛江</t>
  </si>
  <si>
    <t>顺德</t>
  </si>
  <si>
    <t>中山</t>
  </si>
  <si>
    <t>江门</t>
  </si>
  <si>
    <t xml:space="preserve">花都 </t>
  </si>
  <si>
    <t>增城</t>
  </si>
  <si>
    <t>从化</t>
  </si>
  <si>
    <t>番禺</t>
  </si>
  <si>
    <t>韶关</t>
  </si>
  <si>
    <t>曲江</t>
  </si>
  <si>
    <t>梅州</t>
  </si>
  <si>
    <t>斗门</t>
  </si>
  <si>
    <t>肇庆</t>
  </si>
  <si>
    <t>始兴</t>
  </si>
  <si>
    <t>翁源</t>
  </si>
  <si>
    <t>佛冈</t>
  </si>
  <si>
    <t>英德</t>
  </si>
  <si>
    <t>清远</t>
  </si>
  <si>
    <t>南雄</t>
  </si>
  <si>
    <t>新丰</t>
  </si>
  <si>
    <t>惠阳</t>
  </si>
  <si>
    <t>博罗</t>
  </si>
  <si>
    <t>河源</t>
  </si>
  <si>
    <t>龙川</t>
  </si>
  <si>
    <t>紫金</t>
  </si>
  <si>
    <t>惠东</t>
  </si>
  <si>
    <t>阳山</t>
  </si>
  <si>
    <t>大埔</t>
  </si>
  <si>
    <t>丰顺</t>
  </si>
  <si>
    <t>五华</t>
  </si>
  <si>
    <t>兴宁</t>
  </si>
  <si>
    <t>连州</t>
  </si>
  <si>
    <t>揭阳</t>
  </si>
  <si>
    <t>澄海</t>
  </si>
  <si>
    <t>饶平</t>
  </si>
  <si>
    <t>潮阳</t>
  </si>
  <si>
    <t>惠来</t>
  </si>
  <si>
    <t>陆丰</t>
  </si>
  <si>
    <t>海丰</t>
  </si>
  <si>
    <t>揭西</t>
  </si>
  <si>
    <t>普宁</t>
  </si>
  <si>
    <t>高明</t>
  </si>
  <si>
    <t>南海</t>
  </si>
  <si>
    <t>三水</t>
  </si>
  <si>
    <t>新会</t>
  </si>
  <si>
    <t>台山</t>
  </si>
  <si>
    <t>开平</t>
  </si>
  <si>
    <t>恩平</t>
  </si>
  <si>
    <t>云浮</t>
  </si>
  <si>
    <t>东莞</t>
  </si>
  <si>
    <t>大亚湾</t>
  </si>
  <si>
    <t>怀集</t>
  </si>
  <si>
    <t>广宁</t>
  </si>
  <si>
    <t>封开</t>
  </si>
  <si>
    <t>郁南</t>
  </si>
  <si>
    <t>德庆</t>
  </si>
  <si>
    <t>罗定</t>
  </si>
  <si>
    <t>徐闻</t>
  </si>
  <si>
    <t>雷州</t>
  </si>
  <si>
    <t>阳江</t>
  </si>
  <si>
    <t>7、中通信息</t>
  </si>
  <si>
    <t>小于10方</t>
  </si>
  <si>
    <t>10-30方</t>
  </si>
  <si>
    <t>30方</t>
  </si>
  <si>
    <t>合计单价</t>
  </si>
  <si>
    <t>最终评议单价</t>
  </si>
  <si>
    <t>送货费</t>
  </si>
  <si>
    <t>计算单价</t>
  </si>
  <si>
    <t>省市</t>
  </si>
  <si>
    <t>2015年下半年权重</t>
  </si>
  <si>
    <t>计算单价=单价+送货费/5个立方</t>
  </si>
  <si>
    <t>10方以下占20%、10-30方占30%、30方以上占50%</t>
  </si>
  <si>
    <t>最终价格=地区权重*合计单价</t>
  </si>
  <si>
    <t>10方以下占25%、10-30方占30%、30方以上占45%</t>
  </si>
  <si>
    <t>重庆</t>
  </si>
  <si>
    <t>价格得分</t>
  </si>
  <si>
    <t>服务得分</t>
  </si>
  <si>
    <t>最终得分</t>
  </si>
  <si>
    <t>综合排名</t>
  </si>
  <si>
    <t xml:space="preserve">深圳市特发信息光网科技股份有限公司
2021年3月-2022年3月东莞-惠州运输项目报价单                                         </t>
  </si>
  <si>
    <t>投标方（需盖公章）：深圳市东泰国际物流有限公司</t>
  </si>
  <si>
    <t>报价有效期：自开标日起至2022年3月31日有效</t>
  </si>
  <si>
    <t>项目编号：ZBYS-2021001</t>
  </si>
  <si>
    <t>出发地：</t>
  </si>
  <si>
    <t>序号</t>
  </si>
  <si>
    <t>项目</t>
  </si>
  <si>
    <t>东莞（未税报价）</t>
  </si>
  <si>
    <t>备注</t>
  </si>
  <si>
    <t>1.5T(元/趟)</t>
  </si>
  <si>
    <t>3T(4.2*1.75*1.85M)
(元/趟）</t>
  </si>
  <si>
    <t>5T(6.5*2.4*2.4M)
(元/趟)</t>
  </si>
  <si>
    <t>8T(7.6*2.4*2.45M)
(元/趟)</t>
  </si>
  <si>
    <t>运费</t>
  </si>
  <si>
    <t>纯运费</t>
  </si>
  <si>
    <t>报关费</t>
  </si>
  <si>
    <t>进出口+进出区</t>
  </si>
  <si>
    <t>卸货费</t>
  </si>
  <si>
    <t>压夜费</t>
  </si>
  <si>
    <t>返空费</t>
  </si>
  <si>
    <t>过路费</t>
  </si>
  <si>
    <t>其他费用</t>
  </si>
  <si>
    <t>实报实销</t>
  </si>
  <si>
    <t>合计</t>
  </si>
  <si>
    <t>退货</t>
  </si>
  <si>
    <r>
      <rPr>
        <sz val="11"/>
        <rFont val="宋体"/>
        <charset val="134"/>
      </rPr>
      <t>按照正常送货每趟运费</t>
    </r>
    <r>
      <rPr>
        <u/>
        <sz val="11"/>
        <rFont val="宋体"/>
        <charset val="134"/>
      </rPr>
      <t xml:space="preserve">  0%   </t>
    </r>
    <r>
      <rPr>
        <sz val="11"/>
        <rFont val="宋体"/>
        <charset val="134"/>
      </rPr>
      <t>结算（请填写按多少百分比结算）</t>
    </r>
  </si>
  <si>
    <t>备注：</t>
  </si>
  <si>
    <t>1、合格承运商投标报价高于上期投标价格必须有书面说明，否则做废标处理。</t>
  </si>
  <si>
    <t>2、本次报价分1.5T、3T、5T、8T车共4种车型整车报价，请严格按照要求格式报价，不得更改格式，否则做废标处理，综合评标，为不影响招标结果，报价表中所有单项均需报价，如有缺失，评标时该项所有投标厂家最高报价来进行核算。</t>
  </si>
  <si>
    <t>3、所有交货须当天内（自车辆出厂时计算）完成，并且回单两天内签回我司。</t>
  </si>
  <si>
    <t>4、压夜费免第一晚，从第二晚开始计费。</t>
  </si>
  <si>
    <t>5、报价不包含保险费，保险由招标方负责购买，投标方负责20%免赔部分，保险费率：</t>
  </si>
  <si>
    <t>6、具体地址：
   （1）提货地址：广东东莞市寮步华南工业园金富二路聚慧E谷工业园
   （2）送货地址：惠州促恺高新区陈江街道下塘仔路38号汇聚科技（惠州）有限公司。</t>
  </si>
  <si>
    <t>填表说明：</t>
  </si>
  <si>
    <t>1、报价单必须由投标供应商代表签名并加盖公章。</t>
  </si>
  <si>
    <t>2、投标报价为未税价格，并且注明税率，投标币种仅限于人民币一种。</t>
  </si>
  <si>
    <t>3、付款方式应按照“回单签回、发票到90天内支付”的方式</t>
  </si>
  <si>
    <t>4、投标报价应为投标方的最终最有诚意的报价,招标方不接受任何形式的返利或让利形式的报价。</t>
  </si>
  <si>
    <t>注：请于2021年3月9日16点前将投标书送至我司：东莞市寮步镇华南工业园金富二路聚慧e谷综合楼五楼采购部B513室，李纯萍/18925503340</t>
  </si>
  <si>
    <r>
      <rPr>
        <sz val="11"/>
        <color theme="1"/>
        <rFont val="宋体"/>
        <charset val="134"/>
        <scheme val="minor"/>
      </rPr>
      <t>投标方（公司名称）盖章：</t>
    </r>
    <r>
      <rPr>
        <u/>
        <sz val="11"/>
        <color theme="1"/>
        <rFont val="宋体"/>
        <charset val="134"/>
        <scheme val="minor"/>
      </rPr>
      <t xml:space="preserve"> 深圳市东泰国际物流有限公司   </t>
    </r>
  </si>
  <si>
    <r>
      <rPr>
        <sz val="11"/>
        <color theme="1"/>
        <rFont val="宋体"/>
        <charset val="134"/>
        <scheme val="minor"/>
      </rPr>
      <t xml:space="preserve">投标代表人： </t>
    </r>
    <r>
      <rPr>
        <u/>
        <sz val="11"/>
        <color theme="1"/>
        <rFont val="宋体"/>
        <charset val="134"/>
        <scheme val="minor"/>
      </rPr>
      <t xml:space="preserve">                                </t>
    </r>
    <r>
      <rPr>
        <sz val="11"/>
        <color theme="1"/>
        <rFont val="宋体"/>
        <charset val="134"/>
        <scheme val="minor"/>
      </rPr>
      <t xml:space="preserve">              职务：</t>
    </r>
    <r>
      <rPr>
        <u/>
        <sz val="11"/>
        <color theme="1"/>
        <rFont val="宋体"/>
        <charset val="134"/>
        <scheme val="minor"/>
      </rPr>
      <t xml:space="preserve">_总经理__   </t>
    </r>
  </si>
  <si>
    <r>
      <rPr>
        <sz val="11"/>
        <color theme="1"/>
        <rFont val="宋体"/>
        <charset val="134"/>
        <scheme val="minor"/>
      </rPr>
      <t>日期：</t>
    </r>
    <r>
      <rPr>
        <u/>
        <sz val="11"/>
        <color theme="1"/>
        <rFont val="宋体"/>
        <charset val="134"/>
        <scheme val="minor"/>
      </rPr>
      <t xml:space="preserve"> 2021年03月8日  </t>
    </r>
  </si>
  <si>
    <t>到厂超2小时，按运费100%收取</t>
    <phoneticPr fontId="50" type="noConversion"/>
  </si>
  <si>
    <t>税率：6%</t>
    <phoneticPr fontId="50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</si>
</sst>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8" formatCode="_(\¥* #,##0.00_);_(\¥* \(#,##0.00\);_(\¥* &quot;-&quot;??_);_(@_)"/>
    <numFmt numFmtId="179" formatCode="0_);[Red]\(0\)"/>
    <numFmt numFmtId="180" formatCode="_ * #,##0_ ;_ * \-#,##0_ ;_ * &quot;-&quot;??_ ;_ @_ "/>
    <numFmt numFmtId="181" formatCode="#,##0_);[Red]\(#,##0\)"/>
    <numFmt numFmtId="182" formatCode="0.00_);[Red]\(0.00\)"/>
    <numFmt numFmtId="183" formatCode="0_ "/>
    <numFmt numFmtId="184" formatCode="0.00_ "/>
  </numFmts>
  <fonts count="54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theme="1"/>
      <name val="仿宋"/>
      <charset val="134"/>
    </font>
    <font>
      <sz val="7"/>
      <color theme="1"/>
      <name val="宋体"/>
      <charset val="134"/>
      <scheme val="minor"/>
    </font>
    <font>
      <sz val="10"/>
      <name val="仿宋"/>
      <charset val="134"/>
    </font>
    <font>
      <sz val="11"/>
      <color rgb="FFFF0000"/>
      <name val="宋体"/>
      <charset val="134"/>
      <scheme val="major"/>
    </font>
    <font>
      <sz val="11"/>
      <color indexed="8"/>
      <name val="仿宋"/>
      <charset val="134"/>
    </font>
    <font>
      <sz val="10"/>
      <color indexed="8"/>
      <name val="仿宋"/>
      <charset val="134"/>
    </font>
    <font>
      <sz val="11"/>
      <color indexed="8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b/>
      <sz val="10"/>
      <color indexed="8"/>
      <name val="仿宋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u/>
      <sz val="11"/>
      <name val="宋体"/>
      <charset val="134"/>
    </font>
    <font>
      <u/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12"/>
      <color rgb="FF00000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15">
    <xf numFmtId="0" fontId="0" fillId="0" borderId="0">
      <alignment vertical="center"/>
    </xf>
    <xf numFmtId="0" fontId="18" fillId="0" borderId="0">
      <alignment vertical="center"/>
    </xf>
    <xf numFmtId="0" fontId="18" fillId="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5" borderId="15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0" borderId="0" applyProtection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27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7" fillId="0" borderId="0"/>
    <xf numFmtId="0" fontId="18" fillId="0" borderId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27" fillId="20" borderId="18" applyNumberFormat="0" applyFont="0" applyAlignment="0" applyProtection="0">
      <alignment vertical="center"/>
    </xf>
    <xf numFmtId="0" fontId="2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178" fontId="27" fillId="0" borderId="0" applyProtection="0"/>
    <xf numFmtId="0" fontId="45" fillId="26" borderId="23" applyNumberFormat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12" borderId="15" applyNumberFormat="0" applyAlignment="0" applyProtection="0">
      <alignment vertical="center"/>
    </xf>
  </cellStyleXfs>
  <cellXfs count="170">
    <xf numFmtId="0" fontId="0" fillId="0" borderId="0" xfId="0">
      <alignment vertical="center"/>
    </xf>
    <xf numFmtId="43" fontId="1" fillId="2" borderId="0" xfId="3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  <xf numFmtId="180" fontId="3" fillId="2" borderId="1" xfId="3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6" applyNumberFormat="1" applyFont="1" applyBorder="1" applyAlignment="1">
      <alignment horizontal="center" vertical="center"/>
    </xf>
    <xf numFmtId="179" fontId="3" fillId="2" borderId="1" xfId="107" applyNumberFormat="1" applyFont="1" applyFill="1" applyBorder="1" applyAlignment="1">
      <alignment horizontal="center" vertical="center"/>
    </xf>
    <xf numFmtId="179" fontId="5" fillId="2" borderId="1" xfId="107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0" fillId="0" borderId="1" xfId="0" applyBorder="1">
      <alignment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9" fontId="0" fillId="0" borderId="1" xfId="0" applyNumberFormat="1" applyFill="1" applyBorder="1">
      <alignment vertical="center"/>
    </xf>
    <xf numFmtId="43" fontId="8" fillId="0" borderId="1" xfId="3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80" fontId="9" fillId="0" borderId="1" xfId="3" applyNumberFormat="1" applyFont="1" applyFill="1" applyBorder="1" applyAlignment="1">
      <alignment horizontal="center" vertical="center"/>
    </xf>
    <xf numFmtId="180" fontId="0" fillId="0" borderId="1" xfId="22" applyNumberFormat="1" applyFont="1" applyFill="1" applyBorder="1" applyAlignment="1">
      <alignment horizontal="center" vertical="center"/>
    </xf>
    <xf numFmtId="180" fontId="9" fillId="0" borderId="1" xfId="3" applyNumberFormat="1" applyFont="1" applyFill="1" applyBorder="1" applyAlignment="1">
      <alignment vertical="center"/>
    </xf>
    <xf numFmtId="179" fontId="0" fillId="0" borderId="1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80" fontId="11" fillId="0" borderId="1" xfId="3" applyNumberFormat="1" applyFont="1" applyFill="1" applyBorder="1" applyAlignment="1">
      <alignment vertical="center"/>
    </xf>
    <xf numFmtId="180" fontId="11" fillId="0" borderId="1" xfId="3" applyNumberFormat="1" applyFont="1" applyFill="1" applyBorder="1" applyAlignment="1">
      <alignment horizontal="center" vertical="center"/>
    </xf>
    <xf numFmtId="43" fontId="12" fillId="0" borderId="1" xfId="3" applyFont="1" applyFill="1" applyBorder="1" applyAlignment="1">
      <alignment horizontal="center" vertical="center"/>
    </xf>
    <xf numFmtId="180" fontId="0" fillId="0" borderId="1" xfId="3" applyNumberFormat="1" applyFont="1" applyFill="1" applyBorder="1" applyAlignment="1">
      <alignment vertical="center"/>
    </xf>
    <xf numFmtId="180" fontId="0" fillId="0" borderId="1" xfId="3" applyNumberFormat="1" applyFont="1" applyFill="1" applyBorder="1" applyAlignment="1">
      <alignment horizontal="center" vertical="center"/>
    </xf>
    <xf numFmtId="43" fontId="8" fillId="0" borderId="4" xfId="3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179" fontId="0" fillId="0" borderId="4" xfId="0" applyNumberFormat="1" applyBorder="1">
      <alignment vertical="center"/>
    </xf>
    <xf numFmtId="0" fontId="13" fillId="0" borderId="1" xfId="0" applyFont="1" applyBorder="1" applyAlignment="1">
      <alignment vertical="center" wrapText="1"/>
    </xf>
    <xf numFmtId="181" fontId="14" fillId="2" borderId="1" xfId="3" applyNumberFormat="1" applyFont="1" applyFill="1" applyBorder="1" applyAlignment="1">
      <alignment horizontal="center" vertical="center"/>
    </xf>
    <xf numFmtId="181" fontId="14" fillId="0" borderId="1" xfId="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9" fontId="14" fillId="0" borderId="1" xfId="3" applyNumberFormat="1" applyFont="1" applyFill="1" applyBorder="1" applyAlignment="1">
      <alignment horizontal="center" vertical="center"/>
    </xf>
    <xf numFmtId="179" fontId="14" fillId="2" borderId="1" xfId="3" applyNumberFormat="1" applyFont="1" applyFill="1" applyBorder="1" applyAlignment="1">
      <alignment horizontal="center" vertical="center"/>
    </xf>
    <xf numFmtId="179" fontId="0" fillId="3" borderId="4" xfId="0" applyNumberFormat="1" applyFill="1" applyBorder="1">
      <alignment vertical="center"/>
    </xf>
    <xf numFmtId="182" fontId="0" fillId="3" borderId="4" xfId="0" applyNumberFormat="1" applyFill="1" applyBorder="1">
      <alignment vertical="center"/>
    </xf>
    <xf numFmtId="183" fontId="9" fillId="0" borderId="1" xfId="0" applyNumberFormat="1" applyFont="1" applyFill="1" applyBorder="1" applyAlignment="1">
      <alignment horizontal="center" vertical="center" wrapText="1"/>
    </xf>
    <xf numFmtId="183" fontId="14" fillId="0" borderId="1" xfId="0" applyNumberFormat="1" applyFont="1" applyFill="1" applyBorder="1" applyAlignment="1">
      <alignment horizontal="center" vertical="center"/>
    </xf>
    <xf numFmtId="183" fontId="9" fillId="0" borderId="1" xfId="0" applyNumberFormat="1" applyFont="1" applyFill="1" applyBorder="1" applyAlignment="1">
      <alignment horizontal="center" vertical="center"/>
    </xf>
    <xf numFmtId="183" fontId="14" fillId="0" borderId="2" xfId="0" applyNumberFormat="1" applyFont="1" applyFill="1" applyBorder="1" applyAlignment="1">
      <alignment horizontal="center" vertical="center"/>
    </xf>
    <xf numFmtId="183" fontId="14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/>
    </xf>
    <xf numFmtId="183" fontId="16" fillId="0" borderId="1" xfId="0" applyNumberFormat="1" applyFont="1" applyFill="1" applyBorder="1" applyAlignment="1">
      <alignment horizontal="center" vertical="center"/>
    </xf>
    <xf numFmtId="183" fontId="17" fillId="0" borderId="1" xfId="0" applyNumberFormat="1" applyFont="1" applyFill="1" applyBorder="1" applyAlignment="1">
      <alignment horizontal="center" vertical="center"/>
    </xf>
    <xf numFmtId="183" fontId="0" fillId="0" borderId="1" xfId="0" applyNumberFormat="1" applyBorder="1" applyAlignment="1"/>
    <xf numFmtId="183" fontId="0" fillId="0" borderId="1" xfId="0" applyNumberFormat="1" applyFont="1" applyFill="1" applyBorder="1" applyAlignment="1">
      <alignment horizontal="center"/>
    </xf>
    <xf numFmtId="183" fontId="0" fillId="0" borderId="1" xfId="0" applyNumberFormat="1" applyFont="1" applyBorder="1" applyAlignment="1">
      <alignment horizontal="center"/>
    </xf>
    <xf numFmtId="179" fontId="0" fillId="0" borderId="1" xfId="0" applyNumberFormat="1" applyBorder="1" applyAlignment="1"/>
    <xf numFmtId="179" fontId="0" fillId="0" borderId="1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center"/>
    </xf>
    <xf numFmtId="179" fontId="0" fillId="0" borderId="1" xfId="0" applyNumberFormat="1" applyFill="1" applyBorder="1" applyAlignment="1">
      <alignment horizontal="center"/>
    </xf>
    <xf numFmtId="179" fontId="0" fillId="0" borderId="1" xfId="0" applyNumberFormat="1" applyBorder="1" applyAlignment="1">
      <alignment vertical="center"/>
    </xf>
    <xf numFmtId="180" fontId="19" fillId="0" borderId="1" xfId="3" applyNumberFormat="1" applyFont="1" applyFill="1" applyBorder="1" applyAlignment="1">
      <alignment horizontal="center" vertical="center"/>
    </xf>
    <xf numFmtId="180" fontId="14" fillId="0" borderId="1" xfId="3" applyNumberFormat="1" applyFont="1" applyFill="1" applyBorder="1" applyAlignment="1">
      <alignment horizontal="center" vertical="center"/>
    </xf>
    <xf numFmtId="180" fontId="9" fillId="0" borderId="1" xfId="3" applyNumberFormat="1" applyFont="1" applyFill="1" applyBorder="1" applyAlignment="1">
      <alignment horizontal="left" vertical="center"/>
    </xf>
    <xf numFmtId="179" fontId="0" fillId="0" borderId="4" xfId="0" applyNumberFormat="1" applyBorder="1" applyAlignment="1">
      <alignment horizontal="center" vertical="center"/>
    </xf>
    <xf numFmtId="179" fontId="0" fillId="0" borderId="4" xfId="0" applyNumberFormat="1" applyBorder="1" applyAlignment="1">
      <alignment vertical="center"/>
    </xf>
    <xf numFmtId="179" fontId="0" fillId="0" borderId="4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20" fillId="0" borderId="1" xfId="0" applyNumberFormat="1" applyFont="1" applyFill="1" applyBorder="1" applyAlignment="1">
      <alignment vertical="center"/>
    </xf>
    <xf numFmtId="183" fontId="1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22" applyFont="1" applyFill="1" applyBorder="1" applyAlignment="1">
      <alignment horizontal="center" vertical="center"/>
    </xf>
    <xf numFmtId="0" fontId="0" fillId="0" borderId="1" xfId="7" applyFont="1" applyBorder="1" applyAlignment="1">
      <alignment horizontal="center" vertical="center"/>
    </xf>
    <xf numFmtId="0" fontId="0" fillId="0" borderId="1" xfId="81" applyFont="1" applyFill="1" applyBorder="1" applyAlignment="1">
      <alignment horizontal="center" vertical="center"/>
    </xf>
    <xf numFmtId="0" fontId="0" fillId="0" borderId="1" xfId="22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43" fontId="19" fillId="0" borderId="1" xfId="3" applyFont="1" applyFill="1" applyBorder="1" applyAlignment="1" applyProtection="1">
      <alignment horizontal="center" vertical="center"/>
    </xf>
    <xf numFmtId="43" fontId="19" fillId="0" borderId="1" xfId="3" applyFont="1" applyFill="1" applyBorder="1" applyAlignment="1" applyProtection="1">
      <alignment vertical="center"/>
    </xf>
    <xf numFmtId="179" fontId="22" fillId="0" borderId="1" xfId="0" applyNumberFormat="1" applyFont="1" applyFill="1" applyBorder="1" applyAlignment="1">
      <alignment horizontal="center" vertical="center"/>
    </xf>
    <xf numFmtId="43" fontId="19" fillId="0" borderId="1" xfId="3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 vertical="center" wrapText="1"/>
    </xf>
    <xf numFmtId="43" fontId="19" fillId="3" borderId="1" xfId="3" applyFont="1" applyFill="1" applyBorder="1" applyAlignment="1">
      <alignment horizontal="center" vertical="center"/>
    </xf>
    <xf numFmtId="180" fontId="19" fillId="3" borderId="1" xfId="3" applyNumberFormat="1" applyFont="1" applyFill="1" applyBorder="1" applyAlignment="1">
      <alignment horizontal="center" vertical="center"/>
    </xf>
    <xf numFmtId="43" fontId="19" fillId="3" borderId="1" xfId="3" applyFont="1" applyFill="1" applyBorder="1" applyAlignment="1">
      <alignment vertical="center"/>
    </xf>
    <xf numFmtId="43" fontId="19" fillId="0" borderId="1" xfId="3" applyFont="1" applyFill="1" applyBorder="1" applyAlignment="1">
      <alignment vertical="center"/>
    </xf>
    <xf numFmtId="0" fontId="24" fillId="0" borderId="1" xfId="49" applyFont="1" applyFill="1" applyBorder="1">
      <alignment vertical="center"/>
    </xf>
    <xf numFmtId="43" fontId="19" fillId="0" borderId="0" xfId="3" applyFont="1" applyFill="1" applyBorder="1" applyAlignment="1">
      <alignment horizontal="center" vertical="center"/>
    </xf>
    <xf numFmtId="179" fontId="22" fillId="0" borderId="8" xfId="0" applyNumberFormat="1" applyFont="1" applyFill="1" applyBorder="1" applyAlignment="1">
      <alignment horizontal="center" vertical="center"/>
    </xf>
    <xf numFmtId="179" fontId="22" fillId="0" borderId="8" xfId="0" applyNumberFormat="1" applyFont="1" applyFill="1" applyBorder="1" applyAlignment="1">
      <alignment horizontal="center" vertical="center" wrapText="1"/>
    </xf>
    <xf numFmtId="179" fontId="22" fillId="0" borderId="10" xfId="0" applyNumberFormat="1" applyFont="1" applyFill="1" applyBorder="1" applyAlignment="1">
      <alignment horizontal="center" vertical="center" wrapText="1"/>
    </xf>
    <xf numFmtId="179" fontId="22" fillId="0" borderId="12" xfId="0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center" vertical="center"/>
    </xf>
    <xf numFmtId="43" fontId="19" fillId="3" borderId="1" xfId="104" applyFont="1" applyFill="1" applyBorder="1" applyAlignment="1">
      <alignment horizontal="center" vertical="center"/>
    </xf>
    <xf numFmtId="180" fontId="19" fillId="0" borderId="1" xfId="104" applyNumberFormat="1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3" fontId="19" fillId="0" borderId="5" xfId="3" applyFont="1" applyFill="1" applyBorder="1" applyAlignment="1">
      <alignment horizontal="center" vertical="center"/>
    </xf>
    <xf numFmtId="180" fontId="19" fillId="0" borderId="1" xfId="104" applyNumberFormat="1" applyFont="1" applyFill="1" applyBorder="1" applyAlignment="1">
      <alignment vertical="center"/>
    </xf>
    <xf numFmtId="43" fontId="19" fillId="0" borderId="4" xfId="3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43" fontId="25" fillId="0" borderId="1" xfId="95" applyFont="1" applyFill="1" applyBorder="1" applyAlignment="1">
      <alignment horizontal="center" vertical="center" wrapText="1"/>
    </xf>
    <xf numFmtId="0" fontId="6" fillId="0" borderId="1" xfId="22" applyFont="1" applyFill="1" applyBorder="1" applyAlignment="1">
      <alignment horizontal="center" vertical="center"/>
    </xf>
    <xf numFmtId="0" fontId="29" fillId="0" borderId="1" xfId="22" applyFill="1" applyBorder="1" applyAlignment="1">
      <alignment horizontal="center" vertical="center"/>
    </xf>
    <xf numFmtId="183" fontId="26" fillId="0" borderId="1" xfId="22" applyNumberFormat="1" applyFont="1" applyFill="1" applyBorder="1" applyAlignment="1">
      <alignment horizontal="center" vertical="center"/>
    </xf>
    <xf numFmtId="0" fontId="6" fillId="0" borderId="4" xfId="22" applyFont="1" applyFill="1" applyBorder="1" applyAlignment="1">
      <alignment horizontal="center" vertical="center"/>
    </xf>
    <xf numFmtId="0" fontId="29" fillId="4" borderId="1" xfId="22" applyFill="1" applyBorder="1" applyAlignment="1">
      <alignment horizontal="center" vertical="center"/>
    </xf>
    <xf numFmtId="0" fontId="24" fillId="4" borderId="1" xfId="49" applyFont="1" applyFill="1" applyBorder="1">
      <alignment vertical="center"/>
    </xf>
    <xf numFmtId="183" fontId="27" fillId="4" borderId="1" xfId="22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8" fillId="0" borderId="0" xfId="0" applyFont="1">
      <alignment vertical="center"/>
    </xf>
    <xf numFmtId="183" fontId="0" fillId="3" borderId="0" xfId="0" applyNumberFormat="1" applyFill="1">
      <alignment vertical="center"/>
    </xf>
    <xf numFmtId="0" fontId="0" fillId="3" borderId="0" xfId="0" applyFill="1">
      <alignment vertical="center"/>
    </xf>
    <xf numFmtId="183" fontId="0" fillId="0" borderId="0" xfId="0" applyNumberFormat="1">
      <alignment vertical="center"/>
    </xf>
    <xf numFmtId="43" fontId="21" fillId="0" borderId="0" xfId="0" applyNumberFormat="1" applyFont="1" applyFill="1" applyBorder="1">
      <alignment vertical="center"/>
    </xf>
    <xf numFmtId="0" fontId="21" fillId="0" borderId="0" xfId="0" applyFont="1" applyFill="1" applyBorder="1">
      <alignment vertical="center"/>
    </xf>
    <xf numFmtId="184" fontId="0" fillId="0" borderId="0" xfId="0" applyNumberFormat="1">
      <alignment vertical="center"/>
    </xf>
    <xf numFmtId="0" fontId="25" fillId="0" borderId="13" xfId="22" applyFont="1" applyBorder="1" applyAlignment="1">
      <alignment horizontal="center" vertical="center"/>
    </xf>
    <xf numFmtId="0" fontId="25" fillId="0" borderId="14" xfId="22" applyFont="1" applyBorder="1" applyAlignment="1">
      <alignment horizontal="center" vertical="center"/>
    </xf>
    <xf numFmtId="43" fontId="25" fillId="0" borderId="2" xfId="95" applyFont="1" applyFill="1" applyBorder="1" applyAlignment="1">
      <alignment horizontal="center" vertical="center" wrapText="1"/>
    </xf>
    <xf numFmtId="43" fontId="25" fillId="0" borderId="6" xfId="95" applyFont="1" applyFill="1" applyBorder="1" applyAlignment="1">
      <alignment horizontal="center" vertical="center" wrapText="1"/>
    </xf>
    <xf numFmtId="43" fontId="25" fillId="0" borderId="3" xfId="95" applyFont="1" applyFill="1" applyBorder="1" applyAlignment="1">
      <alignment horizontal="center" vertical="center" wrapText="1"/>
    </xf>
    <xf numFmtId="43" fontId="25" fillId="0" borderId="1" xfId="95" applyFont="1" applyFill="1" applyBorder="1" applyAlignment="1">
      <alignment horizontal="center" vertical="center" wrapText="1"/>
    </xf>
    <xf numFmtId="43" fontId="19" fillId="0" borderId="1" xfId="3" applyFont="1" applyFill="1" applyBorder="1" applyAlignment="1" applyProtection="1">
      <alignment horizontal="center" vertical="center"/>
    </xf>
    <xf numFmtId="179" fontId="22" fillId="0" borderId="8" xfId="0" applyNumberFormat="1" applyFont="1" applyFill="1" applyBorder="1" applyAlignment="1">
      <alignment horizontal="center" vertical="center"/>
    </xf>
    <xf numFmtId="180" fontId="19" fillId="0" borderId="9" xfId="3" applyNumberFormat="1" applyFont="1" applyFill="1" applyBorder="1" applyAlignment="1">
      <alignment horizontal="center" vertical="center"/>
    </xf>
    <xf numFmtId="180" fontId="19" fillId="0" borderId="11" xfId="3" applyNumberFormat="1" applyFont="1" applyFill="1" applyBorder="1" applyAlignment="1">
      <alignment horizontal="center" vertical="center"/>
    </xf>
    <xf numFmtId="43" fontId="19" fillId="0" borderId="4" xfId="3" applyFont="1" applyFill="1" applyBorder="1" applyAlignment="1">
      <alignment horizontal="center" vertical="center"/>
    </xf>
    <xf numFmtId="43" fontId="19" fillId="0" borderId="5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3" fontId="19" fillId="0" borderId="1" xfId="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2" borderId="1" xfId="49" applyFont="1" applyFill="1" applyBorder="1" applyAlignment="1">
      <alignment horizontal="left" vertical="center"/>
    </xf>
    <xf numFmtId="0" fontId="0" fillId="2" borderId="1" xfId="49" applyFont="1" applyFill="1" applyBorder="1" applyAlignment="1">
      <alignment horizontal="left" vertical="center" wrapText="1"/>
    </xf>
    <xf numFmtId="0" fontId="0" fillId="0" borderId="1" xfId="49" applyFont="1" applyFill="1" applyBorder="1" applyAlignment="1">
      <alignment horizontal="left" vertical="center"/>
    </xf>
    <xf numFmtId="0" fontId="0" fillId="0" borderId="1" xfId="49" applyFont="1" applyFill="1" applyBorder="1" applyAlignment="1">
      <alignment horizontal="left" vertical="center" wrapText="1"/>
    </xf>
    <xf numFmtId="0" fontId="0" fillId="2" borderId="2" xfId="49" applyFont="1" applyFill="1" applyBorder="1" applyAlignment="1">
      <alignment horizontal="left" vertical="center" wrapText="1"/>
    </xf>
    <xf numFmtId="0" fontId="0" fillId="2" borderId="6" xfId="49" applyFont="1" applyFill="1" applyBorder="1" applyAlignment="1">
      <alignment horizontal="left" vertical="center" wrapText="1"/>
    </xf>
    <xf numFmtId="0" fontId="0" fillId="2" borderId="3" xfId="49" applyFont="1" applyFill="1" applyBorder="1" applyAlignment="1">
      <alignment horizontal="left" vertical="center" wrapText="1"/>
    </xf>
    <xf numFmtId="0" fontId="3" fillId="2" borderId="2" xfId="49" applyFont="1" applyFill="1" applyBorder="1" applyAlignment="1">
      <alignment horizontal="left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horizontal="left" vertical="center" wrapText="1"/>
    </xf>
    <xf numFmtId="43" fontId="3" fillId="2" borderId="1" xfId="3" applyFont="1" applyFill="1" applyBorder="1" applyAlignment="1">
      <alignment horizontal="center" vertical="center"/>
    </xf>
    <xf numFmtId="180" fontId="3" fillId="2" borderId="1" xfId="3" applyNumberFormat="1" applyFont="1" applyFill="1" applyBorder="1" applyAlignment="1">
      <alignment horizontal="center" vertical="center"/>
    </xf>
    <xf numFmtId="179" fontId="3" fillId="2" borderId="4" xfId="0" applyNumberFormat="1" applyFont="1" applyFill="1" applyBorder="1" applyAlignment="1">
      <alignment horizontal="center" vertical="center"/>
    </xf>
    <xf numFmtId="179" fontId="3" fillId="2" borderId="5" xfId="0" applyNumberFormat="1" applyFont="1" applyFill="1" applyBorder="1" applyAlignment="1">
      <alignment horizontal="center" vertical="center"/>
    </xf>
    <xf numFmtId="9" fontId="0" fillId="2" borderId="1" xfId="6" applyFont="1" applyFill="1" applyBorder="1" applyAlignment="1">
      <alignment horizontal="center" vertical="center"/>
    </xf>
    <xf numFmtId="179" fontId="51" fillId="2" borderId="1" xfId="107" applyNumberFormat="1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left" vertical="center"/>
    </xf>
  </cellXfs>
  <cellStyles count="115">
    <cellStyle name="20% - 强调文字颜色 1 2" xfId="2"/>
    <cellStyle name="20% - 强调文字颜色 2 2" xfId="19"/>
    <cellStyle name="20% - 强调文字颜色 3 2" xfId="20"/>
    <cellStyle name="20% - 强调文字颜色 4 2" xfId="21"/>
    <cellStyle name="20% - 强调文字颜色 5 2" xfId="23"/>
    <cellStyle name="20% - 强调文字颜色 6 2" xfId="24"/>
    <cellStyle name="40% - 强调文字颜色 1 2" xfId="11"/>
    <cellStyle name="40% - 强调文字颜色 2 2" xfId="12"/>
    <cellStyle name="40% - 强调文字颜色 3 2" xfId="25"/>
    <cellStyle name="40% - 强调文字颜色 4 2" xfId="10"/>
    <cellStyle name="40% - 强调文字颜色 5 2" xfId="14"/>
    <cellStyle name="40% - 强调文字颜色 6 2" xfId="18"/>
    <cellStyle name="60% - 强调文字颜色 1 2" xfId="26"/>
    <cellStyle name="60% - 强调文字颜色 2 2" xfId="27"/>
    <cellStyle name="60% - 强调文字颜色 3 2" xfId="29"/>
    <cellStyle name="60% - 强调文字颜色 4 2" xfId="16"/>
    <cellStyle name="60% - 强调文字颜色 5 2" xfId="30"/>
    <cellStyle name="60% - 强调文字颜色 6 2" xfId="31"/>
    <cellStyle name="百分比" xfId="6" builtinId="5"/>
    <cellStyle name="百分比 2" xfId="32"/>
    <cellStyle name="百分比 3" xfId="33"/>
    <cellStyle name="标题 1 2" xfId="34"/>
    <cellStyle name="标题 2 2" xfId="35"/>
    <cellStyle name="标题 3 2" xfId="36"/>
    <cellStyle name="标题 4 2" xfId="37"/>
    <cellStyle name="标题 5" xfId="39"/>
    <cellStyle name="差 2" xfId="40"/>
    <cellStyle name="常规" xfId="0" builtinId="0"/>
    <cellStyle name="常规 13" xfId="41"/>
    <cellStyle name="常规 14" xfId="42"/>
    <cellStyle name="常规 15" xfId="43"/>
    <cellStyle name="常规 17" xfId="45"/>
    <cellStyle name="常规 19" xfId="47"/>
    <cellStyle name="常规 2" xfId="49"/>
    <cellStyle name="常规 2 2" xfId="50"/>
    <cellStyle name="常规 2 2 2" xfId="51"/>
    <cellStyle name="常规 20" xfId="44"/>
    <cellStyle name="常规 21" xfId="53"/>
    <cellStyle name="常规 22" xfId="46"/>
    <cellStyle name="常规 23" xfId="54"/>
    <cellStyle name="常规 24" xfId="48"/>
    <cellStyle name="常规 25" xfId="55"/>
    <cellStyle name="常规 26" xfId="9"/>
    <cellStyle name="常规 27" xfId="57"/>
    <cellStyle name="常规 29" xfId="59"/>
    <cellStyle name="常规 3" xfId="22"/>
    <cellStyle name="常规 3 2" xfId="61"/>
    <cellStyle name="常规 3 2 2" xfId="62"/>
    <cellStyle name="常规 3 3" xfId="63"/>
    <cellStyle name="常规 3 3 2" xfId="64"/>
    <cellStyle name="常规 3 4" xfId="65"/>
    <cellStyle name="常规 3 5" xfId="66"/>
    <cellStyle name="常规 3 5 2" xfId="68"/>
    <cellStyle name="常规 3 6" xfId="69"/>
    <cellStyle name="常规 3 7" xfId="70"/>
    <cellStyle name="常规 30" xfId="56"/>
    <cellStyle name="常规 32" xfId="58"/>
    <cellStyle name="常规 33" xfId="71"/>
    <cellStyle name="常规 34" xfId="60"/>
    <cellStyle name="常规 36" xfId="72"/>
    <cellStyle name="常规 37" xfId="52"/>
    <cellStyle name="常规 38" xfId="74"/>
    <cellStyle name="常规 39" xfId="1"/>
    <cellStyle name="常规 4" xfId="75"/>
    <cellStyle name="常规 4 2" xfId="76"/>
    <cellStyle name="常规 40" xfId="77"/>
    <cellStyle name="常规 41" xfId="73"/>
    <cellStyle name="常规 5" xfId="28"/>
    <cellStyle name="常规 5 2" xfId="8"/>
    <cellStyle name="常规 5 3" xfId="78"/>
    <cellStyle name="常规 6" xfId="7"/>
    <cellStyle name="常规 6 2" xfId="79"/>
    <cellStyle name="常规 7" xfId="81"/>
    <cellStyle name="常规 7 2" xfId="82"/>
    <cellStyle name="常规 8" xfId="83"/>
    <cellStyle name="常规 8 2" xfId="13"/>
    <cellStyle name="常规 9" xfId="84"/>
    <cellStyle name="好 2" xfId="85"/>
    <cellStyle name="汇总 2" xfId="86"/>
    <cellStyle name="货币 2" xfId="87"/>
    <cellStyle name="计算 2" xfId="5"/>
    <cellStyle name="检查单元格 2" xfId="88"/>
    <cellStyle name="解释性文本 2" xfId="90"/>
    <cellStyle name="警告文本 2" xfId="91"/>
    <cellStyle name="链接单元格 2" xfId="92"/>
    <cellStyle name="千位分隔" xfId="3" builtinId="3"/>
    <cellStyle name="千位分隔 10" xfId="93"/>
    <cellStyle name="千位分隔 11" xfId="95"/>
    <cellStyle name="千位分隔 11 2" xfId="4"/>
    <cellStyle name="千位分隔 11 3" xfId="96"/>
    <cellStyle name="千位分隔 11 3 2" xfId="97"/>
    <cellStyle name="千位分隔 11 4" xfId="98"/>
    <cellStyle name="千位分隔 11 5" xfId="99"/>
    <cellStyle name="千位分隔 11 6" xfId="100"/>
    <cellStyle name="千位分隔 11 6 2" xfId="101"/>
    <cellStyle name="千位分隔 11 7" xfId="102"/>
    <cellStyle name="千位分隔 11 8" xfId="103"/>
    <cellStyle name="千位分隔 2" xfId="104"/>
    <cellStyle name="千位分隔 2 2" xfId="105"/>
    <cellStyle name="千位分隔 2 3" xfId="106"/>
    <cellStyle name="千位分隔 3" xfId="38"/>
    <cellStyle name="千位分隔 3 2" xfId="94"/>
    <cellStyle name="千位分隔 4" xfId="107"/>
    <cellStyle name="千位分隔 4 2" xfId="108"/>
    <cellStyle name="千位分隔 5" xfId="89"/>
    <cellStyle name="强调文字颜色 1 2" xfId="109"/>
    <cellStyle name="强调文字颜色 2 2" xfId="110"/>
    <cellStyle name="强调文字颜色 3 2" xfId="111"/>
    <cellStyle name="强调文字颜色 4 2" xfId="112"/>
    <cellStyle name="强调文字颜色 5 2" xfId="67"/>
    <cellStyle name="强调文字颜色 6 2" xfId="113"/>
    <cellStyle name="适中 2" xfId="17"/>
    <cellStyle name="输出 2" xfId="15"/>
    <cellStyle name="输入 2" xfId="114"/>
    <cellStyle name="注释 2" xfId="8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152400</xdr:rowOff>
    </xdr:from>
    <xdr:to>
      <xdr:col>6</xdr:col>
      <xdr:colOff>9525</xdr:colOff>
      <xdr:row>3</xdr:row>
      <xdr:rowOff>76200</xdr:rowOff>
    </xdr:to>
    <xdr:sp macro="" textlink="">
      <xdr:nvSpPr>
        <xdr:cNvPr id="2" name="Rectangle 266"/>
        <xdr:cNvSpPr>
          <a:spLocks noChangeArrowheads="1"/>
        </xdr:cNvSpPr>
      </xdr:nvSpPr>
      <xdr:spPr>
        <a:xfrm>
          <a:off x="4373880" y="476250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3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4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5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152400</xdr:rowOff>
    </xdr:from>
    <xdr:to>
      <xdr:col>9</xdr:col>
      <xdr:colOff>9525</xdr:colOff>
      <xdr:row>3</xdr:row>
      <xdr:rowOff>76200</xdr:rowOff>
    </xdr:to>
    <xdr:sp macro="" textlink="">
      <xdr:nvSpPr>
        <xdr:cNvPr id="6" name="Rectangle 266"/>
        <xdr:cNvSpPr>
          <a:spLocks noChangeArrowheads="1"/>
        </xdr:cNvSpPr>
      </xdr:nvSpPr>
      <xdr:spPr>
        <a:xfrm>
          <a:off x="7132320" y="476250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66675</xdr:rowOff>
    </xdr:to>
    <xdr:sp macro="" textlink="">
      <xdr:nvSpPr>
        <xdr:cNvPr id="7" name="Rectangle 266"/>
        <xdr:cNvSpPr>
          <a:spLocks noChangeArrowheads="1"/>
        </xdr:cNvSpPr>
      </xdr:nvSpPr>
      <xdr:spPr>
        <a:xfrm>
          <a:off x="713232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66675</xdr:rowOff>
    </xdr:to>
    <xdr:sp macro="" textlink="">
      <xdr:nvSpPr>
        <xdr:cNvPr id="8" name="Rectangle 266"/>
        <xdr:cNvSpPr>
          <a:spLocks noChangeArrowheads="1"/>
        </xdr:cNvSpPr>
      </xdr:nvSpPr>
      <xdr:spPr>
        <a:xfrm>
          <a:off x="713232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152400</xdr:rowOff>
    </xdr:from>
    <xdr:to>
      <xdr:col>11</xdr:col>
      <xdr:colOff>9525</xdr:colOff>
      <xdr:row>3</xdr:row>
      <xdr:rowOff>76200</xdr:rowOff>
    </xdr:to>
    <xdr:sp macro="" textlink="">
      <xdr:nvSpPr>
        <xdr:cNvPr id="9" name="Rectangle 266"/>
        <xdr:cNvSpPr>
          <a:spLocks noChangeArrowheads="1"/>
        </xdr:cNvSpPr>
      </xdr:nvSpPr>
      <xdr:spPr>
        <a:xfrm>
          <a:off x="9575800" y="476250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142875</xdr:rowOff>
    </xdr:from>
    <xdr:to>
      <xdr:col>11</xdr:col>
      <xdr:colOff>9525</xdr:colOff>
      <xdr:row>3</xdr:row>
      <xdr:rowOff>66675</xdr:rowOff>
    </xdr:to>
    <xdr:sp macro="" textlink="">
      <xdr:nvSpPr>
        <xdr:cNvPr id="10" name="Rectangle 266"/>
        <xdr:cNvSpPr>
          <a:spLocks noChangeArrowheads="1"/>
        </xdr:cNvSpPr>
      </xdr:nvSpPr>
      <xdr:spPr>
        <a:xfrm>
          <a:off x="957580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152400</xdr:rowOff>
    </xdr:from>
    <xdr:to>
      <xdr:col>7</xdr:col>
      <xdr:colOff>9525</xdr:colOff>
      <xdr:row>3</xdr:row>
      <xdr:rowOff>66675</xdr:rowOff>
    </xdr:to>
    <xdr:sp macro="" textlink="">
      <xdr:nvSpPr>
        <xdr:cNvPr id="11" name="Rectangle 266"/>
        <xdr:cNvSpPr>
          <a:spLocks noChangeArrowheads="1"/>
        </xdr:cNvSpPr>
      </xdr:nvSpPr>
      <xdr:spPr>
        <a:xfrm>
          <a:off x="5232400" y="4762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142875</xdr:rowOff>
    </xdr:from>
    <xdr:to>
      <xdr:col>7</xdr:col>
      <xdr:colOff>9525</xdr:colOff>
      <xdr:row>3</xdr:row>
      <xdr:rowOff>66675</xdr:rowOff>
    </xdr:to>
    <xdr:sp macro="" textlink="">
      <xdr:nvSpPr>
        <xdr:cNvPr id="12" name="Rectangle 266"/>
        <xdr:cNvSpPr>
          <a:spLocks noChangeArrowheads="1"/>
        </xdr:cNvSpPr>
      </xdr:nvSpPr>
      <xdr:spPr>
        <a:xfrm>
          <a:off x="523240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152400</xdr:rowOff>
    </xdr:from>
    <xdr:to>
      <xdr:col>9</xdr:col>
      <xdr:colOff>9525</xdr:colOff>
      <xdr:row>3</xdr:row>
      <xdr:rowOff>47625</xdr:rowOff>
    </xdr:to>
    <xdr:sp macro="" textlink="">
      <xdr:nvSpPr>
        <xdr:cNvPr id="13" name="Rectangle 266"/>
        <xdr:cNvSpPr>
          <a:spLocks noChangeArrowheads="1"/>
        </xdr:cNvSpPr>
      </xdr:nvSpPr>
      <xdr:spPr>
        <a:xfrm>
          <a:off x="7132320" y="476250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14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15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16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152400</xdr:rowOff>
    </xdr:from>
    <xdr:to>
      <xdr:col>11</xdr:col>
      <xdr:colOff>9525</xdr:colOff>
      <xdr:row>3</xdr:row>
      <xdr:rowOff>47625</xdr:rowOff>
    </xdr:to>
    <xdr:sp macro="" textlink="">
      <xdr:nvSpPr>
        <xdr:cNvPr id="17" name="Rectangle 266"/>
        <xdr:cNvSpPr>
          <a:spLocks noChangeArrowheads="1"/>
        </xdr:cNvSpPr>
      </xdr:nvSpPr>
      <xdr:spPr>
        <a:xfrm>
          <a:off x="9575800" y="476250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142875</xdr:rowOff>
    </xdr:from>
    <xdr:to>
      <xdr:col>11</xdr:col>
      <xdr:colOff>9525</xdr:colOff>
      <xdr:row>3</xdr:row>
      <xdr:rowOff>47625</xdr:rowOff>
    </xdr:to>
    <xdr:sp macro="" textlink="">
      <xdr:nvSpPr>
        <xdr:cNvPr id="18" name="Rectangle 266"/>
        <xdr:cNvSpPr>
          <a:spLocks noChangeArrowheads="1"/>
        </xdr:cNvSpPr>
      </xdr:nvSpPr>
      <xdr:spPr>
        <a:xfrm>
          <a:off x="957580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152400</xdr:rowOff>
    </xdr:from>
    <xdr:to>
      <xdr:col>7</xdr:col>
      <xdr:colOff>9525</xdr:colOff>
      <xdr:row>3</xdr:row>
      <xdr:rowOff>47625</xdr:rowOff>
    </xdr:to>
    <xdr:sp macro="" textlink="">
      <xdr:nvSpPr>
        <xdr:cNvPr id="19" name="Rectangle 266"/>
        <xdr:cNvSpPr>
          <a:spLocks noChangeArrowheads="1"/>
        </xdr:cNvSpPr>
      </xdr:nvSpPr>
      <xdr:spPr>
        <a:xfrm>
          <a:off x="5232400" y="476250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142875</xdr:rowOff>
    </xdr:from>
    <xdr:to>
      <xdr:col>7</xdr:col>
      <xdr:colOff>9525</xdr:colOff>
      <xdr:row>3</xdr:row>
      <xdr:rowOff>47625</xdr:rowOff>
    </xdr:to>
    <xdr:sp macro="" textlink="">
      <xdr:nvSpPr>
        <xdr:cNvPr id="20" name="Rectangle 266"/>
        <xdr:cNvSpPr>
          <a:spLocks noChangeArrowheads="1"/>
        </xdr:cNvSpPr>
      </xdr:nvSpPr>
      <xdr:spPr>
        <a:xfrm>
          <a:off x="523240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21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22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2</xdr:row>
      <xdr:rowOff>142875</xdr:rowOff>
    </xdr:from>
    <xdr:to>
      <xdr:col>6</xdr:col>
      <xdr:colOff>9525</xdr:colOff>
      <xdr:row>3</xdr:row>
      <xdr:rowOff>66675</xdr:rowOff>
    </xdr:to>
    <xdr:sp macro="" textlink="">
      <xdr:nvSpPr>
        <xdr:cNvPr id="23" name="Rectangle 266"/>
        <xdr:cNvSpPr>
          <a:spLocks noChangeArrowheads="1"/>
        </xdr:cNvSpPr>
      </xdr:nvSpPr>
      <xdr:spPr>
        <a:xfrm>
          <a:off x="437388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66675</xdr:rowOff>
    </xdr:to>
    <xdr:sp macro="" textlink="">
      <xdr:nvSpPr>
        <xdr:cNvPr id="24" name="Rectangle 266"/>
        <xdr:cNvSpPr>
          <a:spLocks noChangeArrowheads="1"/>
        </xdr:cNvSpPr>
      </xdr:nvSpPr>
      <xdr:spPr>
        <a:xfrm>
          <a:off x="713232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66675</xdr:rowOff>
    </xdr:to>
    <xdr:sp macro="" textlink="">
      <xdr:nvSpPr>
        <xdr:cNvPr id="25" name="Rectangle 266"/>
        <xdr:cNvSpPr>
          <a:spLocks noChangeArrowheads="1"/>
        </xdr:cNvSpPr>
      </xdr:nvSpPr>
      <xdr:spPr>
        <a:xfrm>
          <a:off x="713232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142875</xdr:rowOff>
    </xdr:from>
    <xdr:to>
      <xdr:col>11</xdr:col>
      <xdr:colOff>9525</xdr:colOff>
      <xdr:row>3</xdr:row>
      <xdr:rowOff>66675</xdr:rowOff>
    </xdr:to>
    <xdr:sp macro="" textlink="">
      <xdr:nvSpPr>
        <xdr:cNvPr id="26" name="Rectangle 266"/>
        <xdr:cNvSpPr>
          <a:spLocks noChangeArrowheads="1"/>
        </xdr:cNvSpPr>
      </xdr:nvSpPr>
      <xdr:spPr>
        <a:xfrm>
          <a:off x="957580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142875</xdr:rowOff>
    </xdr:from>
    <xdr:to>
      <xdr:col>7</xdr:col>
      <xdr:colOff>9525</xdr:colOff>
      <xdr:row>3</xdr:row>
      <xdr:rowOff>66675</xdr:rowOff>
    </xdr:to>
    <xdr:sp macro="" textlink="">
      <xdr:nvSpPr>
        <xdr:cNvPr id="27" name="Rectangle 266"/>
        <xdr:cNvSpPr>
          <a:spLocks noChangeArrowheads="1"/>
        </xdr:cNvSpPr>
      </xdr:nvSpPr>
      <xdr:spPr>
        <a:xfrm>
          <a:off x="5232400" y="466725"/>
          <a:ext cx="9525" cy="1047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28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29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2</xdr:row>
      <xdr:rowOff>142875</xdr:rowOff>
    </xdr:from>
    <xdr:to>
      <xdr:col>9</xdr:col>
      <xdr:colOff>9525</xdr:colOff>
      <xdr:row>3</xdr:row>
      <xdr:rowOff>47625</xdr:rowOff>
    </xdr:to>
    <xdr:sp macro="" textlink="">
      <xdr:nvSpPr>
        <xdr:cNvPr id="30" name="Rectangle 266"/>
        <xdr:cNvSpPr>
          <a:spLocks noChangeArrowheads="1"/>
        </xdr:cNvSpPr>
      </xdr:nvSpPr>
      <xdr:spPr>
        <a:xfrm>
          <a:off x="713232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2</xdr:row>
      <xdr:rowOff>142875</xdr:rowOff>
    </xdr:from>
    <xdr:to>
      <xdr:col>11</xdr:col>
      <xdr:colOff>9525</xdr:colOff>
      <xdr:row>3</xdr:row>
      <xdr:rowOff>47625</xdr:rowOff>
    </xdr:to>
    <xdr:sp macro="" textlink="">
      <xdr:nvSpPr>
        <xdr:cNvPr id="31" name="Rectangle 266"/>
        <xdr:cNvSpPr>
          <a:spLocks noChangeArrowheads="1"/>
        </xdr:cNvSpPr>
      </xdr:nvSpPr>
      <xdr:spPr>
        <a:xfrm>
          <a:off x="957580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2</xdr:row>
      <xdr:rowOff>142875</xdr:rowOff>
    </xdr:from>
    <xdr:to>
      <xdr:col>7</xdr:col>
      <xdr:colOff>9525</xdr:colOff>
      <xdr:row>3</xdr:row>
      <xdr:rowOff>47625</xdr:rowOff>
    </xdr:to>
    <xdr:sp macro="" textlink="">
      <xdr:nvSpPr>
        <xdr:cNvPr id="32" name="Rectangle 266"/>
        <xdr:cNvSpPr>
          <a:spLocks noChangeArrowheads="1"/>
        </xdr:cNvSpPr>
      </xdr:nvSpPr>
      <xdr:spPr>
        <a:xfrm>
          <a:off x="5232400" y="466725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6</xdr:col>
      <xdr:colOff>9525</xdr:colOff>
      <xdr:row>2</xdr:row>
      <xdr:rowOff>76200</xdr:rowOff>
    </xdr:to>
    <xdr:sp macro="" textlink="">
      <xdr:nvSpPr>
        <xdr:cNvPr id="2" name="Rectangle 266"/>
        <xdr:cNvSpPr>
          <a:spLocks noChangeArrowheads="1"/>
        </xdr:cNvSpPr>
      </xdr:nvSpPr>
      <xdr:spPr>
        <a:xfrm>
          <a:off x="4114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3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4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5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152400</xdr:rowOff>
    </xdr:from>
    <xdr:to>
      <xdr:col>9</xdr:col>
      <xdr:colOff>9525</xdr:colOff>
      <xdr:row>2</xdr:row>
      <xdr:rowOff>76200</xdr:rowOff>
    </xdr:to>
    <xdr:sp macro="" textlink="">
      <xdr:nvSpPr>
        <xdr:cNvPr id="6" name="Rectangle 266"/>
        <xdr:cNvSpPr>
          <a:spLocks noChangeArrowheads="1"/>
        </xdr:cNvSpPr>
      </xdr:nvSpPr>
      <xdr:spPr>
        <a:xfrm>
          <a:off x="6172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66675</xdr:rowOff>
    </xdr:to>
    <xdr:sp macro="" textlink="">
      <xdr:nvSpPr>
        <xdr:cNvPr id="7" name="Rectangle 266"/>
        <xdr:cNvSpPr>
          <a:spLocks noChangeArrowheads="1"/>
        </xdr:cNvSpPr>
      </xdr:nvSpPr>
      <xdr:spPr>
        <a:xfrm>
          <a:off x="617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66675</xdr:rowOff>
    </xdr:to>
    <xdr:sp macro="" textlink="">
      <xdr:nvSpPr>
        <xdr:cNvPr id="8" name="Rectangle 266"/>
        <xdr:cNvSpPr>
          <a:spLocks noChangeArrowheads="1"/>
        </xdr:cNvSpPr>
      </xdr:nvSpPr>
      <xdr:spPr>
        <a:xfrm>
          <a:off x="617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152400</xdr:rowOff>
    </xdr:from>
    <xdr:to>
      <xdr:col>11</xdr:col>
      <xdr:colOff>9525</xdr:colOff>
      <xdr:row>2</xdr:row>
      <xdr:rowOff>76200</xdr:rowOff>
    </xdr:to>
    <xdr:sp macro="" textlink="">
      <xdr:nvSpPr>
        <xdr:cNvPr id="9" name="Rectangle 266"/>
        <xdr:cNvSpPr>
          <a:spLocks noChangeArrowheads="1"/>
        </xdr:cNvSpPr>
      </xdr:nvSpPr>
      <xdr:spPr>
        <a:xfrm>
          <a:off x="7543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142875</xdr:rowOff>
    </xdr:from>
    <xdr:to>
      <xdr:col>11</xdr:col>
      <xdr:colOff>9525</xdr:colOff>
      <xdr:row>2</xdr:row>
      <xdr:rowOff>66675</xdr:rowOff>
    </xdr:to>
    <xdr:sp macro="" textlink="">
      <xdr:nvSpPr>
        <xdr:cNvPr id="10" name="Rectangle 266"/>
        <xdr:cNvSpPr>
          <a:spLocks noChangeArrowheads="1"/>
        </xdr:cNvSpPr>
      </xdr:nvSpPr>
      <xdr:spPr>
        <a:xfrm>
          <a:off x="7543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152400</xdr:rowOff>
    </xdr:from>
    <xdr:to>
      <xdr:col>7</xdr:col>
      <xdr:colOff>9525</xdr:colOff>
      <xdr:row>2</xdr:row>
      <xdr:rowOff>66675</xdr:rowOff>
    </xdr:to>
    <xdr:sp macro="" textlink="">
      <xdr:nvSpPr>
        <xdr:cNvPr id="11" name="Rectangle 266"/>
        <xdr:cNvSpPr>
          <a:spLocks noChangeArrowheads="1"/>
        </xdr:cNvSpPr>
      </xdr:nvSpPr>
      <xdr:spPr>
        <a:xfrm>
          <a:off x="48006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142875</xdr:rowOff>
    </xdr:from>
    <xdr:to>
      <xdr:col>7</xdr:col>
      <xdr:colOff>9525</xdr:colOff>
      <xdr:row>2</xdr:row>
      <xdr:rowOff>66675</xdr:rowOff>
    </xdr:to>
    <xdr:sp macro="" textlink="">
      <xdr:nvSpPr>
        <xdr:cNvPr id="12" name="Rectangle 266"/>
        <xdr:cNvSpPr>
          <a:spLocks noChangeArrowheads="1"/>
        </xdr:cNvSpPr>
      </xdr:nvSpPr>
      <xdr:spPr>
        <a:xfrm>
          <a:off x="4800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152400</xdr:rowOff>
    </xdr:from>
    <xdr:to>
      <xdr:col>9</xdr:col>
      <xdr:colOff>9525</xdr:colOff>
      <xdr:row>2</xdr:row>
      <xdr:rowOff>47625</xdr:rowOff>
    </xdr:to>
    <xdr:sp macro="" textlink="">
      <xdr:nvSpPr>
        <xdr:cNvPr id="13" name="Rectangle 266"/>
        <xdr:cNvSpPr>
          <a:spLocks noChangeArrowheads="1"/>
        </xdr:cNvSpPr>
      </xdr:nvSpPr>
      <xdr:spPr>
        <a:xfrm>
          <a:off x="6172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14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15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16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152400</xdr:rowOff>
    </xdr:from>
    <xdr:to>
      <xdr:col>11</xdr:col>
      <xdr:colOff>9525</xdr:colOff>
      <xdr:row>2</xdr:row>
      <xdr:rowOff>47625</xdr:rowOff>
    </xdr:to>
    <xdr:sp macro="" textlink="">
      <xdr:nvSpPr>
        <xdr:cNvPr id="17" name="Rectangle 266"/>
        <xdr:cNvSpPr>
          <a:spLocks noChangeArrowheads="1"/>
        </xdr:cNvSpPr>
      </xdr:nvSpPr>
      <xdr:spPr>
        <a:xfrm>
          <a:off x="7543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142875</xdr:rowOff>
    </xdr:from>
    <xdr:to>
      <xdr:col>11</xdr:col>
      <xdr:colOff>9525</xdr:colOff>
      <xdr:row>2</xdr:row>
      <xdr:rowOff>47625</xdr:rowOff>
    </xdr:to>
    <xdr:sp macro="" textlink="">
      <xdr:nvSpPr>
        <xdr:cNvPr id="18" name="Rectangle 266"/>
        <xdr:cNvSpPr>
          <a:spLocks noChangeArrowheads="1"/>
        </xdr:cNvSpPr>
      </xdr:nvSpPr>
      <xdr:spPr>
        <a:xfrm>
          <a:off x="7543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152400</xdr:rowOff>
    </xdr:from>
    <xdr:to>
      <xdr:col>7</xdr:col>
      <xdr:colOff>9525</xdr:colOff>
      <xdr:row>2</xdr:row>
      <xdr:rowOff>47625</xdr:rowOff>
    </xdr:to>
    <xdr:sp macro="" textlink="">
      <xdr:nvSpPr>
        <xdr:cNvPr id="19" name="Rectangle 266"/>
        <xdr:cNvSpPr>
          <a:spLocks noChangeArrowheads="1"/>
        </xdr:cNvSpPr>
      </xdr:nvSpPr>
      <xdr:spPr>
        <a:xfrm>
          <a:off x="4800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142875</xdr:rowOff>
    </xdr:from>
    <xdr:to>
      <xdr:col>7</xdr:col>
      <xdr:colOff>9525</xdr:colOff>
      <xdr:row>2</xdr:row>
      <xdr:rowOff>47625</xdr:rowOff>
    </xdr:to>
    <xdr:sp macro="" textlink="">
      <xdr:nvSpPr>
        <xdr:cNvPr id="20" name="Rectangle 266"/>
        <xdr:cNvSpPr>
          <a:spLocks noChangeArrowheads="1"/>
        </xdr:cNvSpPr>
      </xdr:nvSpPr>
      <xdr:spPr>
        <a:xfrm>
          <a:off x="4800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21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22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</xdr:col>
      <xdr:colOff>0</xdr:colOff>
      <xdr:row>1</xdr:row>
      <xdr:rowOff>142875</xdr:rowOff>
    </xdr:from>
    <xdr:to>
      <xdr:col>6</xdr:col>
      <xdr:colOff>9525</xdr:colOff>
      <xdr:row>2</xdr:row>
      <xdr:rowOff>66675</xdr:rowOff>
    </xdr:to>
    <xdr:sp macro="" textlink="">
      <xdr:nvSpPr>
        <xdr:cNvPr id="23" name="Rectangle 266"/>
        <xdr:cNvSpPr>
          <a:spLocks noChangeArrowheads="1"/>
        </xdr:cNvSpPr>
      </xdr:nvSpPr>
      <xdr:spPr>
        <a:xfrm>
          <a:off x="411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66675</xdr:rowOff>
    </xdr:to>
    <xdr:sp macro="" textlink="">
      <xdr:nvSpPr>
        <xdr:cNvPr id="24" name="Rectangle 266"/>
        <xdr:cNvSpPr>
          <a:spLocks noChangeArrowheads="1"/>
        </xdr:cNvSpPr>
      </xdr:nvSpPr>
      <xdr:spPr>
        <a:xfrm>
          <a:off x="617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66675</xdr:rowOff>
    </xdr:to>
    <xdr:sp macro="" textlink="">
      <xdr:nvSpPr>
        <xdr:cNvPr id="25" name="Rectangle 266"/>
        <xdr:cNvSpPr>
          <a:spLocks noChangeArrowheads="1"/>
        </xdr:cNvSpPr>
      </xdr:nvSpPr>
      <xdr:spPr>
        <a:xfrm>
          <a:off x="617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142875</xdr:rowOff>
    </xdr:from>
    <xdr:to>
      <xdr:col>11</xdr:col>
      <xdr:colOff>9525</xdr:colOff>
      <xdr:row>2</xdr:row>
      <xdr:rowOff>66675</xdr:rowOff>
    </xdr:to>
    <xdr:sp macro="" textlink="">
      <xdr:nvSpPr>
        <xdr:cNvPr id="26" name="Rectangle 266"/>
        <xdr:cNvSpPr>
          <a:spLocks noChangeArrowheads="1"/>
        </xdr:cNvSpPr>
      </xdr:nvSpPr>
      <xdr:spPr>
        <a:xfrm>
          <a:off x="7543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142875</xdr:rowOff>
    </xdr:from>
    <xdr:to>
      <xdr:col>7</xdr:col>
      <xdr:colOff>9525</xdr:colOff>
      <xdr:row>2</xdr:row>
      <xdr:rowOff>66675</xdr:rowOff>
    </xdr:to>
    <xdr:sp macro="" textlink="">
      <xdr:nvSpPr>
        <xdr:cNvPr id="27" name="Rectangle 266"/>
        <xdr:cNvSpPr>
          <a:spLocks noChangeArrowheads="1"/>
        </xdr:cNvSpPr>
      </xdr:nvSpPr>
      <xdr:spPr>
        <a:xfrm>
          <a:off x="4800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28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29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</xdr:col>
      <xdr:colOff>0</xdr:colOff>
      <xdr:row>1</xdr:row>
      <xdr:rowOff>142875</xdr:rowOff>
    </xdr:from>
    <xdr:to>
      <xdr:col>9</xdr:col>
      <xdr:colOff>9525</xdr:colOff>
      <xdr:row>2</xdr:row>
      <xdr:rowOff>47625</xdr:rowOff>
    </xdr:to>
    <xdr:sp macro="" textlink="">
      <xdr:nvSpPr>
        <xdr:cNvPr id="30" name="Rectangle 266"/>
        <xdr:cNvSpPr>
          <a:spLocks noChangeArrowheads="1"/>
        </xdr:cNvSpPr>
      </xdr:nvSpPr>
      <xdr:spPr>
        <a:xfrm>
          <a:off x="6172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</xdr:col>
      <xdr:colOff>0</xdr:colOff>
      <xdr:row>1</xdr:row>
      <xdr:rowOff>142875</xdr:rowOff>
    </xdr:from>
    <xdr:to>
      <xdr:col>11</xdr:col>
      <xdr:colOff>9525</xdr:colOff>
      <xdr:row>2</xdr:row>
      <xdr:rowOff>47625</xdr:rowOff>
    </xdr:to>
    <xdr:sp macro="" textlink="">
      <xdr:nvSpPr>
        <xdr:cNvPr id="31" name="Rectangle 266"/>
        <xdr:cNvSpPr>
          <a:spLocks noChangeArrowheads="1"/>
        </xdr:cNvSpPr>
      </xdr:nvSpPr>
      <xdr:spPr>
        <a:xfrm>
          <a:off x="7543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</xdr:col>
      <xdr:colOff>0</xdr:colOff>
      <xdr:row>1</xdr:row>
      <xdr:rowOff>142875</xdr:rowOff>
    </xdr:from>
    <xdr:to>
      <xdr:col>7</xdr:col>
      <xdr:colOff>9525</xdr:colOff>
      <xdr:row>2</xdr:row>
      <xdr:rowOff>47625</xdr:rowOff>
    </xdr:to>
    <xdr:sp macro="" textlink="">
      <xdr:nvSpPr>
        <xdr:cNvPr id="32" name="Rectangle 266"/>
        <xdr:cNvSpPr>
          <a:spLocks noChangeArrowheads="1"/>
        </xdr:cNvSpPr>
      </xdr:nvSpPr>
      <xdr:spPr>
        <a:xfrm>
          <a:off x="4800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152400</xdr:rowOff>
    </xdr:from>
    <xdr:to>
      <xdr:col>15</xdr:col>
      <xdr:colOff>9525</xdr:colOff>
      <xdr:row>2</xdr:row>
      <xdr:rowOff>76200</xdr:rowOff>
    </xdr:to>
    <xdr:sp macro="" textlink="">
      <xdr:nvSpPr>
        <xdr:cNvPr id="33" name="Rectangle 266"/>
        <xdr:cNvSpPr>
          <a:spLocks noChangeArrowheads="1"/>
        </xdr:cNvSpPr>
      </xdr:nvSpPr>
      <xdr:spPr>
        <a:xfrm>
          <a:off x="10287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34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35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36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152400</xdr:rowOff>
    </xdr:from>
    <xdr:to>
      <xdr:col>18</xdr:col>
      <xdr:colOff>9525</xdr:colOff>
      <xdr:row>2</xdr:row>
      <xdr:rowOff>76200</xdr:rowOff>
    </xdr:to>
    <xdr:sp macro="" textlink="">
      <xdr:nvSpPr>
        <xdr:cNvPr id="37" name="Rectangle 266"/>
        <xdr:cNvSpPr>
          <a:spLocks noChangeArrowheads="1"/>
        </xdr:cNvSpPr>
      </xdr:nvSpPr>
      <xdr:spPr>
        <a:xfrm>
          <a:off x="12344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66675</xdr:rowOff>
    </xdr:to>
    <xdr:sp macro="" textlink="">
      <xdr:nvSpPr>
        <xdr:cNvPr id="38" name="Rectangle 266"/>
        <xdr:cNvSpPr>
          <a:spLocks noChangeArrowheads="1"/>
        </xdr:cNvSpPr>
      </xdr:nvSpPr>
      <xdr:spPr>
        <a:xfrm>
          <a:off x="1234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66675</xdr:rowOff>
    </xdr:to>
    <xdr:sp macro="" textlink="">
      <xdr:nvSpPr>
        <xdr:cNvPr id="39" name="Rectangle 266"/>
        <xdr:cNvSpPr>
          <a:spLocks noChangeArrowheads="1"/>
        </xdr:cNvSpPr>
      </xdr:nvSpPr>
      <xdr:spPr>
        <a:xfrm>
          <a:off x="1234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152400</xdr:rowOff>
    </xdr:from>
    <xdr:to>
      <xdr:col>20</xdr:col>
      <xdr:colOff>9525</xdr:colOff>
      <xdr:row>2</xdr:row>
      <xdr:rowOff>76200</xdr:rowOff>
    </xdr:to>
    <xdr:sp macro="" textlink="">
      <xdr:nvSpPr>
        <xdr:cNvPr id="40" name="Rectangle 266"/>
        <xdr:cNvSpPr>
          <a:spLocks noChangeArrowheads="1"/>
        </xdr:cNvSpPr>
      </xdr:nvSpPr>
      <xdr:spPr>
        <a:xfrm>
          <a:off x="13716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142875</xdr:rowOff>
    </xdr:from>
    <xdr:to>
      <xdr:col>20</xdr:col>
      <xdr:colOff>9525</xdr:colOff>
      <xdr:row>2</xdr:row>
      <xdr:rowOff>66675</xdr:rowOff>
    </xdr:to>
    <xdr:sp macro="" textlink="">
      <xdr:nvSpPr>
        <xdr:cNvPr id="41" name="Rectangle 266"/>
        <xdr:cNvSpPr>
          <a:spLocks noChangeArrowheads="1"/>
        </xdr:cNvSpPr>
      </xdr:nvSpPr>
      <xdr:spPr>
        <a:xfrm>
          <a:off x="13716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152400</xdr:rowOff>
    </xdr:from>
    <xdr:to>
      <xdr:col>16</xdr:col>
      <xdr:colOff>9525</xdr:colOff>
      <xdr:row>2</xdr:row>
      <xdr:rowOff>66675</xdr:rowOff>
    </xdr:to>
    <xdr:sp macro="" textlink="">
      <xdr:nvSpPr>
        <xdr:cNvPr id="42" name="Rectangle 266"/>
        <xdr:cNvSpPr>
          <a:spLocks noChangeArrowheads="1"/>
        </xdr:cNvSpPr>
      </xdr:nvSpPr>
      <xdr:spPr>
        <a:xfrm>
          <a:off x="109728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142875</xdr:rowOff>
    </xdr:from>
    <xdr:to>
      <xdr:col>16</xdr:col>
      <xdr:colOff>9525</xdr:colOff>
      <xdr:row>2</xdr:row>
      <xdr:rowOff>66675</xdr:rowOff>
    </xdr:to>
    <xdr:sp macro="" textlink="">
      <xdr:nvSpPr>
        <xdr:cNvPr id="43" name="Rectangle 266"/>
        <xdr:cNvSpPr>
          <a:spLocks noChangeArrowheads="1"/>
        </xdr:cNvSpPr>
      </xdr:nvSpPr>
      <xdr:spPr>
        <a:xfrm>
          <a:off x="10972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152400</xdr:rowOff>
    </xdr:from>
    <xdr:to>
      <xdr:col>18</xdr:col>
      <xdr:colOff>9525</xdr:colOff>
      <xdr:row>2</xdr:row>
      <xdr:rowOff>47625</xdr:rowOff>
    </xdr:to>
    <xdr:sp macro="" textlink="">
      <xdr:nvSpPr>
        <xdr:cNvPr id="44" name="Rectangle 266"/>
        <xdr:cNvSpPr>
          <a:spLocks noChangeArrowheads="1"/>
        </xdr:cNvSpPr>
      </xdr:nvSpPr>
      <xdr:spPr>
        <a:xfrm>
          <a:off x="12344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45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46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47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152400</xdr:rowOff>
    </xdr:from>
    <xdr:to>
      <xdr:col>20</xdr:col>
      <xdr:colOff>9525</xdr:colOff>
      <xdr:row>2</xdr:row>
      <xdr:rowOff>47625</xdr:rowOff>
    </xdr:to>
    <xdr:sp macro="" textlink="">
      <xdr:nvSpPr>
        <xdr:cNvPr id="48" name="Rectangle 266"/>
        <xdr:cNvSpPr>
          <a:spLocks noChangeArrowheads="1"/>
        </xdr:cNvSpPr>
      </xdr:nvSpPr>
      <xdr:spPr>
        <a:xfrm>
          <a:off x="13716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142875</xdr:rowOff>
    </xdr:from>
    <xdr:to>
      <xdr:col>20</xdr:col>
      <xdr:colOff>9525</xdr:colOff>
      <xdr:row>2</xdr:row>
      <xdr:rowOff>47625</xdr:rowOff>
    </xdr:to>
    <xdr:sp macro="" textlink="">
      <xdr:nvSpPr>
        <xdr:cNvPr id="49" name="Rectangle 266"/>
        <xdr:cNvSpPr>
          <a:spLocks noChangeArrowheads="1"/>
        </xdr:cNvSpPr>
      </xdr:nvSpPr>
      <xdr:spPr>
        <a:xfrm>
          <a:off x="13716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152400</xdr:rowOff>
    </xdr:from>
    <xdr:to>
      <xdr:col>16</xdr:col>
      <xdr:colOff>9525</xdr:colOff>
      <xdr:row>2</xdr:row>
      <xdr:rowOff>47625</xdr:rowOff>
    </xdr:to>
    <xdr:sp macro="" textlink="">
      <xdr:nvSpPr>
        <xdr:cNvPr id="50" name="Rectangle 266"/>
        <xdr:cNvSpPr>
          <a:spLocks noChangeArrowheads="1"/>
        </xdr:cNvSpPr>
      </xdr:nvSpPr>
      <xdr:spPr>
        <a:xfrm>
          <a:off x="10972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142875</xdr:rowOff>
    </xdr:from>
    <xdr:to>
      <xdr:col>16</xdr:col>
      <xdr:colOff>9525</xdr:colOff>
      <xdr:row>2</xdr:row>
      <xdr:rowOff>47625</xdr:rowOff>
    </xdr:to>
    <xdr:sp macro="" textlink="">
      <xdr:nvSpPr>
        <xdr:cNvPr id="51" name="Rectangle 266"/>
        <xdr:cNvSpPr>
          <a:spLocks noChangeArrowheads="1"/>
        </xdr:cNvSpPr>
      </xdr:nvSpPr>
      <xdr:spPr>
        <a:xfrm>
          <a:off x="10972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52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53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</xdr:col>
      <xdr:colOff>0</xdr:colOff>
      <xdr:row>1</xdr:row>
      <xdr:rowOff>142875</xdr:rowOff>
    </xdr:from>
    <xdr:to>
      <xdr:col>15</xdr:col>
      <xdr:colOff>9525</xdr:colOff>
      <xdr:row>2</xdr:row>
      <xdr:rowOff>66675</xdr:rowOff>
    </xdr:to>
    <xdr:sp macro="" textlink="">
      <xdr:nvSpPr>
        <xdr:cNvPr id="54" name="Rectangle 266"/>
        <xdr:cNvSpPr>
          <a:spLocks noChangeArrowheads="1"/>
        </xdr:cNvSpPr>
      </xdr:nvSpPr>
      <xdr:spPr>
        <a:xfrm>
          <a:off x="1028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66675</xdr:rowOff>
    </xdr:to>
    <xdr:sp macro="" textlink="">
      <xdr:nvSpPr>
        <xdr:cNvPr id="55" name="Rectangle 266"/>
        <xdr:cNvSpPr>
          <a:spLocks noChangeArrowheads="1"/>
        </xdr:cNvSpPr>
      </xdr:nvSpPr>
      <xdr:spPr>
        <a:xfrm>
          <a:off x="1234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66675</xdr:rowOff>
    </xdr:to>
    <xdr:sp macro="" textlink="">
      <xdr:nvSpPr>
        <xdr:cNvPr id="56" name="Rectangle 266"/>
        <xdr:cNvSpPr>
          <a:spLocks noChangeArrowheads="1"/>
        </xdr:cNvSpPr>
      </xdr:nvSpPr>
      <xdr:spPr>
        <a:xfrm>
          <a:off x="1234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142875</xdr:rowOff>
    </xdr:from>
    <xdr:to>
      <xdr:col>20</xdr:col>
      <xdr:colOff>9525</xdr:colOff>
      <xdr:row>2</xdr:row>
      <xdr:rowOff>66675</xdr:rowOff>
    </xdr:to>
    <xdr:sp macro="" textlink="">
      <xdr:nvSpPr>
        <xdr:cNvPr id="57" name="Rectangle 266"/>
        <xdr:cNvSpPr>
          <a:spLocks noChangeArrowheads="1"/>
        </xdr:cNvSpPr>
      </xdr:nvSpPr>
      <xdr:spPr>
        <a:xfrm>
          <a:off x="13716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142875</xdr:rowOff>
    </xdr:from>
    <xdr:to>
      <xdr:col>16</xdr:col>
      <xdr:colOff>9525</xdr:colOff>
      <xdr:row>2</xdr:row>
      <xdr:rowOff>66675</xdr:rowOff>
    </xdr:to>
    <xdr:sp macro="" textlink="">
      <xdr:nvSpPr>
        <xdr:cNvPr id="58" name="Rectangle 266"/>
        <xdr:cNvSpPr>
          <a:spLocks noChangeArrowheads="1"/>
        </xdr:cNvSpPr>
      </xdr:nvSpPr>
      <xdr:spPr>
        <a:xfrm>
          <a:off x="10972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59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60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18</xdr:col>
      <xdr:colOff>0</xdr:colOff>
      <xdr:row>1</xdr:row>
      <xdr:rowOff>142875</xdr:rowOff>
    </xdr:from>
    <xdr:to>
      <xdr:col>18</xdr:col>
      <xdr:colOff>9525</xdr:colOff>
      <xdr:row>2</xdr:row>
      <xdr:rowOff>47625</xdr:rowOff>
    </xdr:to>
    <xdr:sp macro="" textlink="">
      <xdr:nvSpPr>
        <xdr:cNvPr id="61" name="Rectangle 266"/>
        <xdr:cNvSpPr>
          <a:spLocks noChangeArrowheads="1"/>
        </xdr:cNvSpPr>
      </xdr:nvSpPr>
      <xdr:spPr>
        <a:xfrm>
          <a:off x="12344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20</xdr:col>
      <xdr:colOff>0</xdr:colOff>
      <xdr:row>1</xdr:row>
      <xdr:rowOff>142875</xdr:rowOff>
    </xdr:from>
    <xdr:to>
      <xdr:col>20</xdr:col>
      <xdr:colOff>9525</xdr:colOff>
      <xdr:row>2</xdr:row>
      <xdr:rowOff>47625</xdr:rowOff>
    </xdr:to>
    <xdr:sp macro="" textlink="">
      <xdr:nvSpPr>
        <xdr:cNvPr id="62" name="Rectangle 266"/>
        <xdr:cNvSpPr>
          <a:spLocks noChangeArrowheads="1"/>
        </xdr:cNvSpPr>
      </xdr:nvSpPr>
      <xdr:spPr>
        <a:xfrm>
          <a:off x="13716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</xdr:col>
      <xdr:colOff>0</xdr:colOff>
      <xdr:row>1</xdr:row>
      <xdr:rowOff>142875</xdr:rowOff>
    </xdr:from>
    <xdr:to>
      <xdr:col>16</xdr:col>
      <xdr:colOff>9525</xdr:colOff>
      <xdr:row>2</xdr:row>
      <xdr:rowOff>47625</xdr:rowOff>
    </xdr:to>
    <xdr:sp macro="" textlink="">
      <xdr:nvSpPr>
        <xdr:cNvPr id="63" name="Rectangle 266"/>
        <xdr:cNvSpPr>
          <a:spLocks noChangeArrowheads="1"/>
        </xdr:cNvSpPr>
      </xdr:nvSpPr>
      <xdr:spPr>
        <a:xfrm>
          <a:off x="10972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152400</xdr:rowOff>
    </xdr:from>
    <xdr:to>
      <xdr:col>24</xdr:col>
      <xdr:colOff>9525</xdr:colOff>
      <xdr:row>2</xdr:row>
      <xdr:rowOff>76200</xdr:rowOff>
    </xdr:to>
    <xdr:sp macro="" textlink="">
      <xdr:nvSpPr>
        <xdr:cNvPr id="64" name="Rectangle 266"/>
        <xdr:cNvSpPr>
          <a:spLocks noChangeArrowheads="1"/>
        </xdr:cNvSpPr>
      </xdr:nvSpPr>
      <xdr:spPr>
        <a:xfrm>
          <a:off x="16459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65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66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67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152400</xdr:rowOff>
    </xdr:from>
    <xdr:to>
      <xdr:col>27</xdr:col>
      <xdr:colOff>9525</xdr:colOff>
      <xdr:row>2</xdr:row>
      <xdr:rowOff>76200</xdr:rowOff>
    </xdr:to>
    <xdr:sp macro="" textlink="">
      <xdr:nvSpPr>
        <xdr:cNvPr id="68" name="Rectangle 266"/>
        <xdr:cNvSpPr>
          <a:spLocks noChangeArrowheads="1"/>
        </xdr:cNvSpPr>
      </xdr:nvSpPr>
      <xdr:spPr>
        <a:xfrm>
          <a:off x="18516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66675</xdr:rowOff>
    </xdr:to>
    <xdr:sp macro="" textlink="">
      <xdr:nvSpPr>
        <xdr:cNvPr id="69" name="Rectangle 266"/>
        <xdr:cNvSpPr>
          <a:spLocks noChangeArrowheads="1"/>
        </xdr:cNvSpPr>
      </xdr:nvSpPr>
      <xdr:spPr>
        <a:xfrm>
          <a:off x="18516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66675</xdr:rowOff>
    </xdr:to>
    <xdr:sp macro="" textlink="">
      <xdr:nvSpPr>
        <xdr:cNvPr id="70" name="Rectangle 266"/>
        <xdr:cNvSpPr>
          <a:spLocks noChangeArrowheads="1"/>
        </xdr:cNvSpPr>
      </xdr:nvSpPr>
      <xdr:spPr>
        <a:xfrm>
          <a:off x="18516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152400</xdr:rowOff>
    </xdr:from>
    <xdr:to>
      <xdr:col>29</xdr:col>
      <xdr:colOff>9525</xdr:colOff>
      <xdr:row>2</xdr:row>
      <xdr:rowOff>76200</xdr:rowOff>
    </xdr:to>
    <xdr:sp macro="" textlink="">
      <xdr:nvSpPr>
        <xdr:cNvPr id="71" name="Rectangle 266"/>
        <xdr:cNvSpPr>
          <a:spLocks noChangeArrowheads="1"/>
        </xdr:cNvSpPr>
      </xdr:nvSpPr>
      <xdr:spPr>
        <a:xfrm>
          <a:off x="19888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142875</xdr:rowOff>
    </xdr:from>
    <xdr:to>
      <xdr:col>29</xdr:col>
      <xdr:colOff>9525</xdr:colOff>
      <xdr:row>2</xdr:row>
      <xdr:rowOff>66675</xdr:rowOff>
    </xdr:to>
    <xdr:sp macro="" textlink="">
      <xdr:nvSpPr>
        <xdr:cNvPr id="72" name="Rectangle 266"/>
        <xdr:cNvSpPr>
          <a:spLocks noChangeArrowheads="1"/>
        </xdr:cNvSpPr>
      </xdr:nvSpPr>
      <xdr:spPr>
        <a:xfrm>
          <a:off x="19888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152400</xdr:rowOff>
    </xdr:from>
    <xdr:to>
      <xdr:col>25</xdr:col>
      <xdr:colOff>9525</xdr:colOff>
      <xdr:row>2</xdr:row>
      <xdr:rowOff>66675</xdr:rowOff>
    </xdr:to>
    <xdr:sp macro="" textlink="">
      <xdr:nvSpPr>
        <xdr:cNvPr id="73" name="Rectangle 266"/>
        <xdr:cNvSpPr>
          <a:spLocks noChangeArrowheads="1"/>
        </xdr:cNvSpPr>
      </xdr:nvSpPr>
      <xdr:spPr>
        <a:xfrm>
          <a:off x="171450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142875</xdr:rowOff>
    </xdr:from>
    <xdr:to>
      <xdr:col>25</xdr:col>
      <xdr:colOff>9525</xdr:colOff>
      <xdr:row>2</xdr:row>
      <xdr:rowOff>66675</xdr:rowOff>
    </xdr:to>
    <xdr:sp macro="" textlink="">
      <xdr:nvSpPr>
        <xdr:cNvPr id="74" name="Rectangle 266"/>
        <xdr:cNvSpPr>
          <a:spLocks noChangeArrowheads="1"/>
        </xdr:cNvSpPr>
      </xdr:nvSpPr>
      <xdr:spPr>
        <a:xfrm>
          <a:off x="17145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152400</xdr:rowOff>
    </xdr:from>
    <xdr:to>
      <xdr:col>27</xdr:col>
      <xdr:colOff>9525</xdr:colOff>
      <xdr:row>2</xdr:row>
      <xdr:rowOff>47625</xdr:rowOff>
    </xdr:to>
    <xdr:sp macro="" textlink="">
      <xdr:nvSpPr>
        <xdr:cNvPr id="75" name="Rectangle 266"/>
        <xdr:cNvSpPr>
          <a:spLocks noChangeArrowheads="1"/>
        </xdr:cNvSpPr>
      </xdr:nvSpPr>
      <xdr:spPr>
        <a:xfrm>
          <a:off x="18516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76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77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78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152400</xdr:rowOff>
    </xdr:from>
    <xdr:to>
      <xdr:col>29</xdr:col>
      <xdr:colOff>9525</xdr:colOff>
      <xdr:row>2</xdr:row>
      <xdr:rowOff>47625</xdr:rowOff>
    </xdr:to>
    <xdr:sp macro="" textlink="">
      <xdr:nvSpPr>
        <xdr:cNvPr id="79" name="Rectangle 266"/>
        <xdr:cNvSpPr>
          <a:spLocks noChangeArrowheads="1"/>
        </xdr:cNvSpPr>
      </xdr:nvSpPr>
      <xdr:spPr>
        <a:xfrm>
          <a:off x="19888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142875</xdr:rowOff>
    </xdr:from>
    <xdr:to>
      <xdr:col>29</xdr:col>
      <xdr:colOff>9525</xdr:colOff>
      <xdr:row>2</xdr:row>
      <xdr:rowOff>47625</xdr:rowOff>
    </xdr:to>
    <xdr:sp macro="" textlink="">
      <xdr:nvSpPr>
        <xdr:cNvPr id="80" name="Rectangle 266"/>
        <xdr:cNvSpPr>
          <a:spLocks noChangeArrowheads="1"/>
        </xdr:cNvSpPr>
      </xdr:nvSpPr>
      <xdr:spPr>
        <a:xfrm>
          <a:off x="19888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152400</xdr:rowOff>
    </xdr:from>
    <xdr:to>
      <xdr:col>25</xdr:col>
      <xdr:colOff>9525</xdr:colOff>
      <xdr:row>2</xdr:row>
      <xdr:rowOff>47625</xdr:rowOff>
    </xdr:to>
    <xdr:sp macro="" textlink="">
      <xdr:nvSpPr>
        <xdr:cNvPr id="81" name="Rectangle 266"/>
        <xdr:cNvSpPr>
          <a:spLocks noChangeArrowheads="1"/>
        </xdr:cNvSpPr>
      </xdr:nvSpPr>
      <xdr:spPr>
        <a:xfrm>
          <a:off x="17145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142875</xdr:rowOff>
    </xdr:from>
    <xdr:to>
      <xdr:col>25</xdr:col>
      <xdr:colOff>9525</xdr:colOff>
      <xdr:row>2</xdr:row>
      <xdr:rowOff>47625</xdr:rowOff>
    </xdr:to>
    <xdr:sp macro="" textlink="">
      <xdr:nvSpPr>
        <xdr:cNvPr id="82" name="Rectangle 266"/>
        <xdr:cNvSpPr>
          <a:spLocks noChangeArrowheads="1"/>
        </xdr:cNvSpPr>
      </xdr:nvSpPr>
      <xdr:spPr>
        <a:xfrm>
          <a:off x="17145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83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84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24</xdr:col>
      <xdr:colOff>0</xdr:colOff>
      <xdr:row>1</xdr:row>
      <xdr:rowOff>142875</xdr:rowOff>
    </xdr:from>
    <xdr:to>
      <xdr:col>24</xdr:col>
      <xdr:colOff>9525</xdr:colOff>
      <xdr:row>2</xdr:row>
      <xdr:rowOff>66675</xdr:rowOff>
    </xdr:to>
    <xdr:sp macro="" textlink="">
      <xdr:nvSpPr>
        <xdr:cNvPr id="85" name="Rectangle 266"/>
        <xdr:cNvSpPr>
          <a:spLocks noChangeArrowheads="1"/>
        </xdr:cNvSpPr>
      </xdr:nvSpPr>
      <xdr:spPr>
        <a:xfrm>
          <a:off x="1645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66675</xdr:rowOff>
    </xdr:to>
    <xdr:sp macro="" textlink="">
      <xdr:nvSpPr>
        <xdr:cNvPr id="86" name="Rectangle 266"/>
        <xdr:cNvSpPr>
          <a:spLocks noChangeArrowheads="1"/>
        </xdr:cNvSpPr>
      </xdr:nvSpPr>
      <xdr:spPr>
        <a:xfrm>
          <a:off x="18516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66675</xdr:rowOff>
    </xdr:to>
    <xdr:sp macro="" textlink="">
      <xdr:nvSpPr>
        <xdr:cNvPr id="87" name="Rectangle 266"/>
        <xdr:cNvSpPr>
          <a:spLocks noChangeArrowheads="1"/>
        </xdr:cNvSpPr>
      </xdr:nvSpPr>
      <xdr:spPr>
        <a:xfrm>
          <a:off x="18516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142875</xdr:rowOff>
    </xdr:from>
    <xdr:to>
      <xdr:col>29</xdr:col>
      <xdr:colOff>9525</xdr:colOff>
      <xdr:row>2</xdr:row>
      <xdr:rowOff>66675</xdr:rowOff>
    </xdr:to>
    <xdr:sp macro="" textlink="">
      <xdr:nvSpPr>
        <xdr:cNvPr id="88" name="Rectangle 266"/>
        <xdr:cNvSpPr>
          <a:spLocks noChangeArrowheads="1"/>
        </xdr:cNvSpPr>
      </xdr:nvSpPr>
      <xdr:spPr>
        <a:xfrm>
          <a:off x="19888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142875</xdr:rowOff>
    </xdr:from>
    <xdr:to>
      <xdr:col>25</xdr:col>
      <xdr:colOff>9525</xdr:colOff>
      <xdr:row>2</xdr:row>
      <xdr:rowOff>66675</xdr:rowOff>
    </xdr:to>
    <xdr:sp macro="" textlink="">
      <xdr:nvSpPr>
        <xdr:cNvPr id="89" name="Rectangle 266"/>
        <xdr:cNvSpPr>
          <a:spLocks noChangeArrowheads="1"/>
        </xdr:cNvSpPr>
      </xdr:nvSpPr>
      <xdr:spPr>
        <a:xfrm>
          <a:off x="17145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90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91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27</xdr:col>
      <xdr:colOff>0</xdr:colOff>
      <xdr:row>1</xdr:row>
      <xdr:rowOff>142875</xdr:rowOff>
    </xdr:from>
    <xdr:to>
      <xdr:col>27</xdr:col>
      <xdr:colOff>9525</xdr:colOff>
      <xdr:row>2</xdr:row>
      <xdr:rowOff>47625</xdr:rowOff>
    </xdr:to>
    <xdr:sp macro="" textlink="">
      <xdr:nvSpPr>
        <xdr:cNvPr id="92" name="Rectangle 266"/>
        <xdr:cNvSpPr>
          <a:spLocks noChangeArrowheads="1"/>
        </xdr:cNvSpPr>
      </xdr:nvSpPr>
      <xdr:spPr>
        <a:xfrm>
          <a:off x="18516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29</xdr:col>
      <xdr:colOff>0</xdr:colOff>
      <xdr:row>1</xdr:row>
      <xdr:rowOff>142875</xdr:rowOff>
    </xdr:from>
    <xdr:to>
      <xdr:col>29</xdr:col>
      <xdr:colOff>9525</xdr:colOff>
      <xdr:row>2</xdr:row>
      <xdr:rowOff>47625</xdr:rowOff>
    </xdr:to>
    <xdr:sp macro="" textlink="">
      <xdr:nvSpPr>
        <xdr:cNvPr id="93" name="Rectangle 266"/>
        <xdr:cNvSpPr>
          <a:spLocks noChangeArrowheads="1"/>
        </xdr:cNvSpPr>
      </xdr:nvSpPr>
      <xdr:spPr>
        <a:xfrm>
          <a:off x="19888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25</xdr:col>
      <xdr:colOff>0</xdr:colOff>
      <xdr:row>1</xdr:row>
      <xdr:rowOff>142875</xdr:rowOff>
    </xdr:from>
    <xdr:to>
      <xdr:col>25</xdr:col>
      <xdr:colOff>9525</xdr:colOff>
      <xdr:row>2</xdr:row>
      <xdr:rowOff>47625</xdr:rowOff>
    </xdr:to>
    <xdr:sp macro="" textlink="">
      <xdr:nvSpPr>
        <xdr:cNvPr id="94" name="Rectangle 266"/>
        <xdr:cNvSpPr>
          <a:spLocks noChangeArrowheads="1"/>
        </xdr:cNvSpPr>
      </xdr:nvSpPr>
      <xdr:spPr>
        <a:xfrm>
          <a:off x="17145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152400</xdr:rowOff>
    </xdr:from>
    <xdr:to>
      <xdr:col>33</xdr:col>
      <xdr:colOff>9525</xdr:colOff>
      <xdr:row>2</xdr:row>
      <xdr:rowOff>76200</xdr:rowOff>
    </xdr:to>
    <xdr:sp macro="" textlink="">
      <xdr:nvSpPr>
        <xdr:cNvPr id="95" name="Rectangle 266"/>
        <xdr:cNvSpPr>
          <a:spLocks noChangeArrowheads="1"/>
        </xdr:cNvSpPr>
      </xdr:nvSpPr>
      <xdr:spPr>
        <a:xfrm>
          <a:off x="22631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96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97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98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152400</xdr:rowOff>
    </xdr:from>
    <xdr:to>
      <xdr:col>36</xdr:col>
      <xdr:colOff>9525</xdr:colOff>
      <xdr:row>2</xdr:row>
      <xdr:rowOff>76200</xdr:rowOff>
    </xdr:to>
    <xdr:sp macro="" textlink="">
      <xdr:nvSpPr>
        <xdr:cNvPr id="99" name="Rectangle 266"/>
        <xdr:cNvSpPr>
          <a:spLocks noChangeArrowheads="1"/>
        </xdr:cNvSpPr>
      </xdr:nvSpPr>
      <xdr:spPr>
        <a:xfrm>
          <a:off x="24688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66675</xdr:rowOff>
    </xdr:to>
    <xdr:sp macro="" textlink="">
      <xdr:nvSpPr>
        <xdr:cNvPr id="100" name="Rectangle 266"/>
        <xdr:cNvSpPr>
          <a:spLocks noChangeArrowheads="1"/>
        </xdr:cNvSpPr>
      </xdr:nvSpPr>
      <xdr:spPr>
        <a:xfrm>
          <a:off x="24688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66675</xdr:rowOff>
    </xdr:to>
    <xdr:sp macro="" textlink="">
      <xdr:nvSpPr>
        <xdr:cNvPr id="101" name="Rectangle 266"/>
        <xdr:cNvSpPr>
          <a:spLocks noChangeArrowheads="1"/>
        </xdr:cNvSpPr>
      </xdr:nvSpPr>
      <xdr:spPr>
        <a:xfrm>
          <a:off x="24688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152400</xdr:rowOff>
    </xdr:from>
    <xdr:to>
      <xdr:col>38</xdr:col>
      <xdr:colOff>9525</xdr:colOff>
      <xdr:row>2</xdr:row>
      <xdr:rowOff>76200</xdr:rowOff>
    </xdr:to>
    <xdr:sp macro="" textlink="">
      <xdr:nvSpPr>
        <xdr:cNvPr id="102" name="Rectangle 266"/>
        <xdr:cNvSpPr>
          <a:spLocks noChangeArrowheads="1"/>
        </xdr:cNvSpPr>
      </xdr:nvSpPr>
      <xdr:spPr>
        <a:xfrm>
          <a:off x="26060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142875</xdr:rowOff>
    </xdr:from>
    <xdr:to>
      <xdr:col>38</xdr:col>
      <xdr:colOff>9525</xdr:colOff>
      <xdr:row>2</xdr:row>
      <xdr:rowOff>66675</xdr:rowOff>
    </xdr:to>
    <xdr:sp macro="" textlink="">
      <xdr:nvSpPr>
        <xdr:cNvPr id="103" name="Rectangle 266"/>
        <xdr:cNvSpPr>
          <a:spLocks noChangeArrowheads="1"/>
        </xdr:cNvSpPr>
      </xdr:nvSpPr>
      <xdr:spPr>
        <a:xfrm>
          <a:off x="26060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152400</xdr:rowOff>
    </xdr:from>
    <xdr:to>
      <xdr:col>34</xdr:col>
      <xdr:colOff>9525</xdr:colOff>
      <xdr:row>2</xdr:row>
      <xdr:rowOff>66675</xdr:rowOff>
    </xdr:to>
    <xdr:sp macro="" textlink="">
      <xdr:nvSpPr>
        <xdr:cNvPr id="104" name="Rectangle 266"/>
        <xdr:cNvSpPr>
          <a:spLocks noChangeArrowheads="1"/>
        </xdr:cNvSpPr>
      </xdr:nvSpPr>
      <xdr:spPr>
        <a:xfrm>
          <a:off x="233172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142875</xdr:rowOff>
    </xdr:from>
    <xdr:to>
      <xdr:col>34</xdr:col>
      <xdr:colOff>9525</xdr:colOff>
      <xdr:row>2</xdr:row>
      <xdr:rowOff>66675</xdr:rowOff>
    </xdr:to>
    <xdr:sp macro="" textlink="">
      <xdr:nvSpPr>
        <xdr:cNvPr id="105" name="Rectangle 266"/>
        <xdr:cNvSpPr>
          <a:spLocks noChangeArrowheads="1"/>
        </xdr:cNvSpPr>
      </xdr:nvSpPr>
      <xdr:spPr>
        <a:xfrm>
          <a:off x="23317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152400</xdr:rowOff>
    </xdr:from>
    <xdr:to>
      <xdr:col>36</xdr:col>
      <xdr:colOff>9525</xdr:colOff>
      <xdr:row>2</xdr:row>
      <xdr:rowOff>47625</xdr:rowOff>
    </xdr:to>
    <xdr:sp macro="" textlink="">
      <xdr:nvSpPr>
        <xdr:cNvPr id="106" name="Rectangle 266"/>
        <xdr:cNvSpPr>
          <a:spLocks noChangeArrowheads="1"/>
        </xdr:cNvSpPr>
      </xdr:nvSpPr>
      <xdr:spPr>
        <a:xfrm>
          <a:off x="24688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07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08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09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152400</xdr:rowOff>
    </xdr:from>
    <xdr:to>
      <xdr:col>38</xdr:col>
      <xdr:colOff>9525</xdr:colOff>
      <xdr:row>2</xdr:row>
      <xdr:rowOff>47625</xdr:rowOff>
    </xdr:to>
    <xdr:sp macro="" textlink="">
      <xdr:nvSpPr>
        <xdr:cNvPr id="110" name="Rectangle 266"/>
        <xdr:cNvSpPr>
          <a:spLocks noChangeArrowheads="1"/>
        </xdr:cNvSpPr>
      </xdr:nvSpPr>
      <xdr:spPr>
        <a:xfrm>
          <a:off x="26060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142875</xdr:rowOff>
    </xdr:from>
    <xdr:to>
      <xdr:col>38</xdr:col>
      <xdr:colOff>9525</xdr:colOff>
      <xdr:row>2</xdr:row>
      <xdr:rowOff>47625</xdr:rowOff>
    </xdr:to>
    <xdr:sp macro="" textlink="">
      <xdr:nvSpPr>
        <xdr:cNvPr id="111" name="Rectangle 266"/>
        <xdr:cNvSpPr>
          <a:spLocks noChangeArrowheads="1"/>
        </xdr:cNvSpPr>
      </xdr:nvSpPr>
      <xdr:spPr>
        <a:xfrm>
          <a:off x="26060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152400</xdr:rowOff>
    </xdr:from>
    <xdr:to>
      <xdr:col>34</xdr:col>
      <xdr:colOff>9525</xdr:colOff>
      <xdr:row>2</xdr:row>
      <xdr:rowOff>47625</xdr:rowOff>
    </xdr:to>
    <xdr:sp macro="" textlink="">
      <xdr:nvSpPr>
        <xdr:cNvPr id="112" name="Rectangle 266"/>
        <xdr:cNvSpPr>
          <a:spLocks noChangeArrowheads="1"/>
        </xdr:cNvSpPr>
      </xdr:nvSpPr>
      <xdr:spPr>
        <a:xfrm>
          <a:off x="23317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142875</xdr:rowOff>
    </xdr:from>
    <xdr:to>
      <xdr:col>34</xdr:col>
      <xdr:colOff>9525</xdr:colOff>
      <xdr:row>2</xdr:row>
      <xdr:rowOff>47625</xdr:rowOff>
    </xdr:to>
    <xdr:sp macro="" textlink="">
      <xdr:nvSpPr>
        <xdr:cNvPr id="113" name="Rectangle 266"/>
        <xdr:cNvSpPr>
          <a:spLocks noChangeArrowheads="1"/>
        </xdr:cNvSpPr>
      </xdr:nvSpPr>
      <xdr:spPr>
        <a:xfrm>
          <a:off x="23317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114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115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33</xdr:col>
      <xdr:colOff>0</xdr:colOff>
      <xdr:row>1</xdr:row>
      <xdr:rowOff>142875</xdr:rowOff>
    </xdr:from>
    <xdr:to>
      <xdr:col>33</xdr:col>
      <xdr:colOff>9525</xdr:colOff>
      <xdr:row>2</xdr:row>
      <xdr:rowOff>66675</xdr:rowOff>
    </xdr:to>
    <xdr:sp macro="" textlink="">
      <xdr:nvSpPr>
        <xdr:cNvPr id="116" name="Rectangle 266"/>
        <xdr:cNvSpPr>
          <a:spLocks noChangeArrowheads="1"/>
        </xdr:cNvSpPr>
      </xdr:nvSpPr>
      <xdr:spPr>
        <a:xfrm>
          <a:off x="2263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66675</xdr:rowOff>
    </xdr:to>
    <xdr:sp macro="" textlink="">
      <xdr:nvSpPr>
        <xdr:cNvPr id="117" name="Rectangle 266"/>
        <xdr:cNvSpPr>
          <a:spLocks noChangeArrowheads="1"/>
        </xdr:cNvSpPr>
      </xdr:nvSpPr>
      <xdr:spPr>
        <a:xfrm>
          <a:off x="24688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66675</xdr:rowOff>
    </xdr:to>
    <xdr:sp macro="" textlink="">
      <xdr:nvSpPr>
        <xdr:cNvPr id="118" name="Rectangle 266"/>
        <xdr:cNvSpPr>
          <a:spLocks noChangeArrowheads="1"/>
        </xdr:cNvSpPr>
      </xdr:nvSpPr>
      <xdr:spPr>
        <a:xfrm>
          <a:off x="24688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142875</xdr:rowOff>
    </xdr:from>
    <xdr:to>
      <xdr:col>38</xdr:col>
      <xdr:colOff>9525</xdr:colOff>
      <xdr:row>2</xdr:row>
      <xdr:rowOff>66675</xdr:rowOff>
    </xdr:to>
    <xdr:sp macro="" textlink="">
      <xdr:nvSpPr>
        <xdr:cNvPr id="119" name="Rectangle 266"/>
        <xdr:cNvSpPr>
          <a:spLocks noChangeArrowheads="1"/>
        </xdr:cNvSpPr>
      </xdr:nvSpPr>
      <xdr:spPr>
        <a:xfrm>
          <a:off x="26060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142875</xdr:rowOff>
    </xdr:from>
    <xdr:to>
      <xdr:col>34</xdr:col>
      <xdr:colOff>9525</xdr:colOff>
      <xdr:row>2</xdr:row>
      <xdr:rowOff>66675</xdr:rowOff>
    </xdr:to>
    <xdr:sp macro="" textlink="">
      <xdr:nvSpPr>
        <xdr:cNvPr id="120" name="Rectangle 266"/>
        <xdr:cNvSpPr>
          <a:spLocks noChangeArrowheads="1"/>
        </xdr:cNvSpPr>
      </xdr:nvSpPr>
      <xdr:spPr>
        <a:xfrm>
          <a:off x="23317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21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22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36</xdr:col>
      <xdr:colOff>0</xdr:colOff>
      <xdr:row>1</xdr:row>
      <xdr:rowOff>142875</xdr:rowOff>
    </xdr:from>
    <xdr:to>
      <xdr:col>36</xdr:col>
      <xdr:colOff>9525</xdr:colOff>
      <xdr:row>2</xdr:row>
      <xdr:rowOff>47625</xdr:rowOff>
    </xdr:to>
    <xdr:sp macro="" textlink="">
      <xdr:nvSpPr>
        <xdr:cNvPr id="123" name="Rectangle 266"/>
        <xdr:cNvSpPr>
          <a:spLocks noChangeArrowheads="1"/>
        </xdr:cNvSpPr>
      </xdr:nvSpPr>
      <xdr:spPr>
        <a:xfrm>
          <a:off x="24688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38</xdr:col>
      <xdr:colOff>0</xdr:colOff>
      <xdr:row>1</xdr:row>
      <xdr:rowOff>142875</xdr:rowOff>
    </xdr:from>
    <xdr:to>
      <xdr:col>38</xdr:col>
      <xdr:colOff>9525</xdr:colOff>
      <xdr:row>2</xdr:row>
      <xdr:rowOff>47625</xdr:rowOff>
    </xdr:to>
    <xdr:sp macro="" textlink="">
      <xdr:nvSpPr>
        <xdr:cNvPr id="124" name="Rectangle 266"/>
        <xdr:cNvSpPr>
          <a:spLocks noChangeArrowheads="1"/>
        </xdr:cNvSpPr>
      </xdr:nvSpPr>
      <xdr:spPr>
        <a:xfrm>
          <a:off x="26060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34</xdr:col>
      <xdr:colOff>0</xdr:colOff>
      <xdr:row>1</xdr:row>
      <xdr:rowOff>142875</xdr:rowOff>
    </xdr:from>
    <xdr:to>
      <xdr:col>34</xdr:col>
      <xdr:colOff>9525</xdr:colOff>
      <xdr:row>2</xdr:row>
      <xdr:rowOff>47625</xdr:rowOff>
    </xdr:to>
    <xdr:sp macro="" textlink="">
      <xdr:nvSpPr>
        <xdr:cNvPr id="125" name="Rectangle 266"/>
        <xdr:cNvSpPr>
          <a:spLocks noChangeArrowheads="1"/>
        </xdr:cNvSpPr>
      </xdr:nvSpPr>
      <xdr:spPr>
        <a:xfrm>
          <a:off x="23317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152400</xdr:rowOff>
    </xdr:from>
    <xdr:to>
      <xdr:col>42</xdr:col>
      <xdr:colOff>9525</xdr:colOff>
      <xdr:row>2</xdr:row>
      <xdr:rowOff>76200</xdr:rowOff>
    </xdr:to>
    <xdr:sp macro="" textlink="">
      <xdr:nvSpPr>
        <xdr:cNvPr id="126" name="Rectangle 266"/>
        <xdr:cNvSpPr>
          <a:spLocks noChangeArrowheads="1"/>
        </xdr:cNvSpPr>
      </xdr:nvSpPr>
      <xdr:spPr>
        <a:xfrm>
          <a:off x="28803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27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28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29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152400</xdr:rowOff>
    </xdr:from>
    <xdr:to>
      <xdr:col>45</xdr:col>
      <xdr:colOff>9525</xdr:colOff>
      <xdr:row>2</xdr:row>
      <xdr:rowOff>76200</xdr:rowOff>
    </xdr:to>
    <xdr:sp macro="" textlink="">
      <xdr:nvSpPr>
        <xdr:cNvPr id="130" name="Rectangle 266"/>
        <xdr:cNvSpPr>
          <a:spLocks noChangeArrowheads="1"/>
        </xdr:cNvSpPr>
      </xdr:nvSpPr>
      <xdr:spPr>
        <a:xfrm>
          <a:off x="30861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66675</xdr:rowOff>
    </xdr:to>
    <xdr:sp macro="" textlink="">
      <xdr:nvSpPr>
        <xdr:cNvPr id="131" name="Rectangle 266"/>
        <xdr:cNvSpPr>
          <a:spLocks noChangeArrowheads="1"/>
        </xdr:cNvSpPr>
      </xdr:nvSpPr>
      <xdr:spPr>
        <a:xfrm>
          <a:off x="30861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66675</xdr:rowOff>
    </xdr:to>
    <xdr:sp macro="" textlink="">
      <xdr:nvSpPr>
        <xdr:cNvPr id="132" name="Rectangle 266"/>
        <xdr:cNvSpPr>
          <a:spLocks noChangeArrowheads="1"/>
        </xdr:cNvSpPr>
      </xdr:nvSpPr>
      <xdr:spPr>
        <a:xfrm>
          <a:off x="30861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152400</xdr:rowOff>
    </xdr:from>
    <xdr:to>
      <xdr:col>47</xdr:col>
      <xdr:colOff>9525</xdr:colOff>
      <xdr:row>2</xdr:row>
      <xdr:rowOff>76200</xdr:rowOff>
    </xdr:to>
    <xdr:sp macro="" textlink="">
      <xdr:nvSpPr>
        <xdr:cNvPr id="133" name="Rectangle 266"/>
        <xdr:cNvSpPr>
          <a:spLocks noChangeArrowheads="1"/>
        </xdr:cNvSpPr>
      </xdr:nvSpPr>
      <xdr:spPr>
        <a:xfrm>
          <a:off x="32232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142875</xdr:rowOff>
    </xdr:from>
    <xdr:to>
      <xdr:col>47</xdr:col>
      <xdr:colOff>9525</xdr:colOff>
      <xdr:row>2</xdr:row>
      <xdr:rowOff>66675</xdr:rowOff>
    </xdr:to>
    <xdr:sp macro="" textlink="">
      <xdr:nvSpPr>
        <xdr:cNvPr id="134" name="Rectangle 266"/>
        <xdr:cNvSpPr>
          <a:spLocks noChangeArrowheads="1"/>
        </xdr:cNvSpPr>
      </xdr:nvSpPr>
      <xdr:spPr>
        <a:xfrm>
          <a:off x="32232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152400</xdr:rowOff>
    </xdr:from>
    <xdr:to>
      <xdr:col>43</xdr:col>
      <xdr:colOff>9525</xdr:colOff>
      <xdr:row>2</xdr:row>
      <xdr:rowOff>66675</xdr:rowOff>
    </xdr:to>
    <xdr:sp macro="" textlink="">
      <xdr:nvSpPr>
        <xdr:cNvPr id="135" name="Rectangle 266"/>
        <xdr:cNvSpPr>
          <a:spLocks noChangeArrowheads="1"/>
        </xdr:cNvSpPr>
      </xdr:nvSpPr>
      <xdr:spPr>
        <a:xfrm>
          <a:off x="294894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142875</xdr:rowOff>
    </xdr:from>
    <xdr:to>
      <xdr:col>43</xdr:col>
      <xdr:colOff>9525</xdr:colOff>
      <xdr:row>2</xdr:row>
      <xdr:rowOff>66675</xdr:rowOff>
    </xdr:to>
    <xdr:sp macro="" textlink="">
      <xdr:nvSpPr>
        <xdr:cNvPr id="136" name="Rectangle 266"/>
        <xdr:cNvSpPr>
          <a:spLocks noChangeArrowheads="1"/>
        </xdr:cNvSpPr>
      </xdr:nvSpPr>
      <xdr:spPr>
        <a:xfrm>
          <a:off x="29489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152400</xdr:rowOff>
    </xdr:from>
    <xdr:to>
      <xdr:col>45</xdr:col>
      <xdr:colOff>9525</xdr:colOff>
      <xdr:row>2</xdr:row>
      <xdr:rowOff>47625</xdr:rowOff>
    </xdr:to>
    <xdr:sp macro="" textlink="">
      <xdr:nvSpPr>
        <xdr:cNvPr id="137" name="Rectangle 266"/>
        <xdr:cNvSpPr>
          <a:spLocks noChangeArrowheads="1"/>
        </xdr:cNvSpPr>
      </xdr:nvSpPr>
      <xdr:spPr>
        <a:xfrm>
          <a:off x="30861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38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39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40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152400</xdr:rowOff>
    </xdr:from>
    <xdr:to>
      <xdr:col>47</xdr:col>
      <xdr:colOff>9525</xdr:colOff>
      <xdr:row>2</xdr:row>
      <xdr:rowOff>47625</xdr:rowOff>
    </xdr:to>
    <xdr:sp macro="" textlink="">
      <xdr:nvSpPr>
        <xdr:cNvPr id="141" name="Rectangle 266"/>
        <xdr:cNvSpPr>
          <a:spLocks noChangeArrowheads="1"/>
        </xdr:cNvSpPr>
      </xdr:nvSpPr>
      <xdr:spPr>
        <a:xfrm>
          <a:off x="32232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142875</xdr:rowOff>
    </xdr:from>
    <xdr:to>
      <xdr:col>47</xdr:col>
      <xdr:colOff>9525</xdr:colOff>
      <xdr:row>2</xdr:row>
      <xdr:rowOff>47625</xdr:rowOff>
    </xdr:to>
    <xdr:sp macro="" textlink="">
      <xdr:nvSpPr>
        <xdr:cNvPr id="142" name="Rectangle 266"/>
        <xdr:cNvSpPr>
          <a:spLocks noChangeArrowheads="1"/>
        </xdr:cNvSpPr>
      </xdr:nvSpPr>
      <xdr:spPr>
        <a:xfrm>
          <a:off x="32232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152400</xdr:rowOff>
    </xdr:from>
    <xdr:to>
      <xdr:col>43</xdr:col>
      <xdr:colOff>9525</xdr:colOff>
      <xdr:row>2</xdr:row>
      <xdr:rowOff>47625</xdr:rowOff>
    </xdr:to>
    <xdr:sp macro="" textlink="">
      <xdr:nvSpPr>
        <xdr:cNvPr id="143" name="Rectangle 266"/>
        <xdr:cNvSpPr>
          <a:spLocks noChangeArrowheads="1"/>
        </xdr:cNvSpPr>
      </xdr:nvSpPr>
      <xdr:spPr>
        <a:xfrm>
          <a:off x="29489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142875</xdr:rowOff>
    </xdr:from>
    <xdr:to>
      <xdr:col>43</xdr:col>
      <xdr:colOff>9525</xdr:colOff>
      <xdr:row>2</xdr:row>
      <xdr:rowOff>47625</xdr:rowOff>
    </xdr:to>
    <xdr:sp macro="" textlink="">
      <xdr:nvSpPr>
        <xdr:cNvPr id="144" name="Rectangle 266"/>
        <xdr:cNvSpPr>
          <a:spLocks noChangeArrowheads="1"/>
        </xdr:cNvSpPr>
      </xdr:nvSpPr>
      <xdr:spPr>
        <a:xfrm>
          <a:off x="29489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45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46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42</xdr:col>
      <xdr:colOff>0</xdr:colOff>
      <xdr:row>1</xdr:row>
      <xdr:rowOff>142875</xdr:rowOff>
    </xdr:from>
    <xdr:to>
      <xdr:col>42</xdr:col>
      <xdr:colOff>9525</xdr:colOff>
      <xdr:row>2</xdr:row>
      <xdr:rowOff>66675</xdr:rowOff>
    </xdr:to>
    <xdr:sp macro="" textlink="">
      <xdr:nvSpPr>
        <xdr:cNvPr id="147" name="Rectangle 266"/>
        <xdr:cNvSpPr>
          <a:spLocks noChangeArrowheads="1"/>
        </xdr:cNvSpPr>
      </xdr:nvSpPr>
      <xdr:spPr>
        <a:xfrm>
          <a:off x="2880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66675</xdr:rowOff>
    </xdr:to>
    <xdr:sp macro="" textlink="">
      <xdr:nvSpPr>
        <xdr:cNvPr id="148" name="Rectangle 266"/>
        <xdr:cNvSpPr>
          <a:spLocks noChangeArrowheads="1"/>
        </xdr:cNvSpPr>
      </xdr:nvSpPr>
      <xdr:spPr>
        <a:xfrm>
          <a:off x="30861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66675</xdr:rowOff>
    </xdr:to>
    <xdr:sp macro="" textlink="">
      <xdr:nvSpPr>
        <xdr:cNvPr id="149" name="Rectangle 266"/>
        <xdr:cNvSpPr>
          <a:spLocks noChangeArrowheads="1"/>
        </xdr:cNvSpPr>
      </xdr:nvSpPr>
      <xdr:spPr>
        <a:xfrm>
          <a:off x="30861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142875</xdr:rowOff>
    </xdr:from>
    <xdr:to>
      <xdr:col>47</xdr:col>
      <xdr:colOff>9525</xdr:colOff>
      <xdr:row>2</xdr:row>
      <xdr:rowOff>66675</xdr:rowOff>
    </xdr:to>
    <xdr:sp macro="" textlink="">
      <xdr:nvSpPr>
        <xdr:cNvPr id="150" name="Rectangle 266"/>
        <xdr:cNvSpPr>
          <a:spLocks noChangeArrowheads="1"/>
        </xdr:cNvSpPr>
      </xdr:nvSpPr>
      <xdr:spPr>
        <a:xfrm>
          <a:off x="32232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142875</xdr:rowOff>
    </xdr:from>
    <xdr:to>
      <xdr:col>43</xdr:col>
      <xdr:colOff>9525</xdr:colOff>
      <xdr:row>2</xdr:row>
      <xdr:rowOff>66675</xdr:rowOff>
    </xdr:to>
    <xdr:sp macro="" textlink="">
      <xdr:nvSpPr>
        <xdr:cNvPr id="151" name="Rectangle 266"/>
        <xdr:cNvSpPr>
          <a:spLocks noChangeArrowheads="1"/>
        </xdr:cNvSpPr>
      </xdr:nvSpPr>
      <xdr:spPr>
        <a:xfrm>
          <a:off x="29489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52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53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45</xdr:col>
      <xdr:colOff>0</xdr:colOff>
      <xdr:row>1</xdr:row>
      <xdr:rowOff>142875</xdr:rowOff>
    </xdr:from>
    <xdr:to>
      <xdr:col>45</xdr:col>
      <xdr:colOff>9525</xdr:colOff>
      <xdr:row>2</xdr:row>
      <xdr:rowOff>47625</xdr:rowOff>
    </xdr:to>
    <xdr:sp macro="" textlink="">
      <xdr:nvSpPr>
        <xdr:cNvPr id="154" name="Rectangle 266"/>
        <xdr:cNvSpPr>
          <a:spLocks noChangeArrowheads="1"/>
        </xdr:cNvSpPr>
      </xdr:nvSpPr>
      <xdr:spPr>
        <a:xfrm>
          <a:off x="30861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47</xdr:col>
      <xdr:colOff>0</xdr:colOff>
      <xdr:row>1</xdr:row>
      <xdr:rowOff>142875</xdr:rowOff>
    </xdr:from>
    <xdr:to>
      <xdr:col>47</xdr:col>
      <xdr:colOff>9525</xdr:colOff>
      <xdr:row>2</xdr:row>
      <xdr:rowOff>47625</xdr:rowOff>
    </xdr:to>
    <xdr:sp macro="" textlink="">
      <xdr:nvSpPr>
        <xdr:cNvPr id="155" name="Rectangle 266"/>
        <xdr:cNvSpPr>
          <a:spLocks noChangeArrowheads="1"/>
        </xdr:cNvSpPr>
      </xdr:nvSpPr>
      <xdr:spPr>
        <a:xfrm>
          <a:off x="32232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43</xdr:col>
      <xdr:colOff>0</xdr:colOff>
      <xdr:row>1</xdr:row>
      <xdr:rowOff>142875</xdr:rowOff>
    </xdr:from>
    <xdr:to>
      <xdr:col>43</xdr:col>
      <xdr:colOff>9525</xdr:colOff>
      <xdr:row>2</xdr:row>
      <xdr:rowOff>47625</xdr:rowOff>
    </xdr:to>
    <xdr:sp macro="" textlink="">
      <xdr:nvSpPr>
        <xdr:cNvPr id="156" name="Rectangle 266"/>
        <xdr:cNvSpPr>
          <a:spLocks noChangeArrowheads="1"/>
        </xdr:cNvSpPr>
      </xdr:nvSpPr>
      <xdr:spPr>
        <a:xfrm>
          <a:off x="29489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152400</xdr:rowOff>
    </xdr:from>
    <xdr:to>
      <xdr:col>51</xdr:col>
      <xdr:colOff>9525</xdr:colOff>
      <xdr:row>2</xdr:row>
      <xdr:rowOff>76200</xdr:rowOff>
    </xdr:to>
    <xdr:sp macro="" textlink="">
      <xdr:nvSpPr>
        <xdr:cNvPr id="157" name="Rectangle 266"/>
        <xdr:cNvSpPr>
          <a:spLocks noChangeArrowheads="1"/>
        </xdr:cNvSpPr>
      </xdr:nvSpPr>
      <xdr:spPr>
        <a:xfrm>
          <a:off x="34975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58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59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60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152400</xdr:rowOff>
    </xdr:from>
    <xdr:to>
      <xdr:col>54</xdr:col>
      <xdr:colOff>9525</xdr:colOff>
      <xdr:row>2</xdr:row>
      <xdr:rowOff>76200</xdr:rowOff>
    </xdr:to>
    <xdr:sp macro="" textlink="">
      <xdr:nvSpPr>
        <xdr:cNvPr id="161" name="Rectangle 266"/>
        <xdr:cNvSpPr>
          <a:spLocks noChangeArrowheads="1"/>
        </xdr:cNvSpPr>
      </xdr:nvSpPr>
      <xdr:spPr>
        <a:xfrm>
          <a:off x="37033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66675</xdr:rowOff>
    </xdr:to>
    <xdr:sp macro="" textlink="">
      <xdr:nvSpPr>
        <xdr:cNvPr id="162" name="Rectangle 266"/>
        <xdr:cNvSpPr>
          <a:spLocks noChangeArrowheads="1"/>
        </xdr:cNvSpPr>
      </xdr:nvSpPr>
      <xdr:spPr>
        <a:xfrm>
          <a:off x="37033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66675</xdr:rowOff>
    </xdr:to>
    <xdr:sp macro="" textlink="">
      <xdr:nvSpPr>
        <xdr:cNvPr id="163" name="Rectangle 266"/>
        <xdr:cNvSpPr>
          <a:spLocks noChangeArrowheads="1"/>
        </xdr:cNvSpPr>
      </xdr:nvSpPr>
      <xdr:spPr>
        <a:xfrm>
          <a:off x="37033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152400</xdr:rowOff>
    </xdr:from>
    <xdr:to>
      <xdr:col>56</xdr:col>
      <xdr:colOff>9525</xdr:colOff>
      <xdr:row>2</xdr:row>
      <xdr:rowOff>76200</xdr:rowOff>
    </xdr:to>
    <xdr:sp macro="" textlink="">
      <xdr:nvSpPr>
        <xdr:cNvPr id="164" name="Rectangle 266"/>
        <xdr:cNvSpPr>
          <a:spLocks noChangeArrowheads="1"/>
        </xdr:cNvSpPr>
      </xdr:nvSpPr>
      <xdr:spPr>
        <a:xfrm>
          <a:off x="38404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142875</xdr:rowOff>
    </xdr:from>
    <xdr:to>
      <xdr:col>56</xdr:col>
      <xdr:colOff>9525</xdr:colOff>
      <xdr:row>2</xdr:row>
      <xdr:rowOff>66675</xdr:rowOff>
    </xdr:to>
    <xdr:sp macro="" textlink="">
      <xdr:nvSpPr>
        <xdr:cNvPr id="165" name="Rectangle 266"/>
        <xdr:cNvSpPr>
          <a:spLocks noChangeArrowheads="1"/>
        </xdr:cNvSpPr>
      </xdr:nvSpPr>
      <xdr:spPr>
        <a:xfrm>
          <a:off x="3840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152400</xdr:rowOff>
    </xdr:from>
    <xdr:to>
      <xdr:col>52</xdr:col>
      <xdr:colOff>9525</xdr:colOff>
      <xdr:row>2</xdr:row>
      <xdr:rowOff>66675</xdr:rowOff>
    </xdr:to>
    <xdr:sp macro="" textlink="">
      <xdr:nvSpPr>
        <xdr:cNvPr id="166" name="Rectangle 266"/>
        <xdr:cNvSpPr>
          <a:spLocks noChangeArrowheads="1"/>
        </xdr:cNvSpPr>
      </xdr:nvSpPr>
      <xdr:spPr>
        <a:xfrm>
          <a:off x="356616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142875</xdr:rowOff>
    </xdr:from>
    <xdr:to>
      <xdr:col>52</xdr:col>
      <xdr:colOff>9525</xdr:colOff>
      <xdr:row>2</xdr:row>
      <xdr:rowOff>66675</xdr:rowOff>
    </xdr:to>
    <xdr:sp macro="" textlink="">
      <xdr:nvSpPr>
        <xdr:cNvPr id="167" name="Rectangle 266"/>
        <xdr:cNvSpPr>
          <a:spLocks noChangeArrowheads="1"/>
        </xdr:cNvSpPr>
      </xdr:nvSpPr>
      <xdr:spPr>
        <a:xfrm>
          <a:off x="35661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152400</xdr:rowOff>
    </xdr:from>
    <xdr:to>
      <xdr:col>54</xdr:col>
      <xdr:colOff>9525</xdr:colOff>
      <xdr:row>2</xdr:row>
      <xdr:rowOff>47625</xdr:rowOff>
    </xdr:to>
    <xdr:sp macro="" textlink="">
      <xdr:nvSpPr>
        <xdr:cNvPr id="168" name="Rectangle 266"/>
        <xdr:cNvSpPr>
          <a:spLocks noChangeArrowheads="1"/>
        </xdr:cNvSpPr>
      </xdr:nvSpPr>
      <xdr:spPr>
        <a:xfrm>
          <a:off x="37033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69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70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71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152400</xdr:rowOff>
    </xdr:from>
    <xdr:to>
      <xdr:col>56</xdr:col>
      <xdr:colOff>9525</xdr:colOff>
      <xdr:row>2</xdr:row>
      <xdr:rowOff>47625</xdr:rowOff>
    </xdr:to>
    <xdr:sp macro="" textlink="">
      <xdr:nvSpPr>
        <xdr:cNvPr id="172" name="Rectangle 266"/>
        <xdr:cNvSpPr>
          <a:spLocks noChangeArrowheads="1"/>
        </xdr:cNvSpPr>
      </xdr:nvSpPr>
      <xdr:spPr>
        <a:xfrm>
          <a:off x="38404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142875</xdr:rowOff>
    </xdr:from>
    <xdr:to>
      <xdr:col>56</xdr:col>
      <xdr:colOff>9525</xdr:colOff>
      <xdr:row>2</xdr:row>
      <xdr:rowOff>47625</xdr:rowOff>
    </xdr:to>
    <xdr:sp macro="" textlink="">
      <xdr:nvSpPr>
        <xdr:cNvPr id="173" name="Rectangle 266"/>
        <xdr:cNvSpPr>
          <a:spLocks noChangeArrowheads="1"/>
        </xdr:cNvSpPr>
      </xdr:nvSpPr>
      <xdr:spPr>
        <a:xfrm>
          <a:off x="38404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152400</xdr:rowOff>
    </xdr:from>
    <xdr:to>
      <xdr:col>52</xdr:col>
      <xdr:colOff>9525</xdr:colOff>
      <xdr:row>2</xdr:row>
      <xdr:rowOff>47625</xdr:rowOff>
    </xdr:to>
    <xdr:sp macro="" textlink="">
      <xdr:nvSpPr>
        <xdr:cNvPr id="174" name="Rectangle 266"/>
        <xdr:cNvSpPr>
          <a:spLocks noChangeArrowheads="1"/>
        </xdr:cNvSpPr>
      </xdr:nvSpPr>
      <xdr:spPr>
        <a:xfrm>
          <a:off x="35661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142875</xdr:rowOff>
    </xdr:from>
    <xdr:to>
      <xdr:col>52</xdr:col>
      <xdr:colOff>9525</xdr:colOff>
      <xdr:row>2</xdr:row>
      <xdr:rowOff>47625</xdr:rowOff>
    </xdr:to>
    <xdr:sp macro="" textlink="">
      <xdr:nvSpPr>
        <xdr:cNvPr id="175" name="Rectangle 266"/>
        <xdr:cNvSpPr>
          <a:spLocks noChangeArrowheads="1"/>
        </xdr:cNvSpPr>
      </xdr:nvSpPr>
      <xdr:spPr>
        <a:xfrm>
          <a:off x="35661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76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77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51</xdr:col>
      <xdr:colOff>0</xdr:colOff>
      <xdr:row>1</xdr:row>
      <xdr:rowOff>142875</xdr:rowOff>
    </xdr:from>
    <xdr:to>
      <xdr:col>51</xdr:col>
      <xdr:colOff>9525</xdr:colOff>
      <xdr:row>2</xdr:row>
      <xdr:rowOff>66675</xdr:rowOff>
    </xdr:to>
    <xdr:sp macro="" textlink="">
      <xdr:nvSpPr>
        <xdr:cNvPr id="178" name="Rectangle 266"/>
        <xdr:cNvSpPr>
          <a:spLocks noChangeArrowheads="1"/>
        </xdr:cNvSpPr>
      </xdr:nvSpPr>
      <xdr:spPr>
        <a:xfrm>
          <a:off x="3497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66675</xdr:rowOff>
    </xdr:to>
    <xdr:sp macro="" textlink="">
      <xdr:nvSpPr>
        <xdr:cNvPr id="179" name="Rectangle 266"/>
        <xdr:cNvSpPr>
          <a:spLocks noChangeArrowheads="1"/>
        </xdr:cNvSpPr>
      </xdr:nvSpPr>
      <xdr:spPr>
        <a:xfrm>
          <a:off x="37033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66675</xdr:rowOff>
    </xdr:to>
    <xdr:sp macro="" textlink="">
      <xdr:nvSpPr>
        <xdr:cNvPr id="180" name="Rectangle 266"/>
        <xdr:cNvSpPr>
          <a:spLocks noChangeArrowheads="1"/>
        </xdr:cNvSpPr>
      </xdr:nvSpPr>
      <xdr:spPr>
        <a:xfrm>
          <a:off x="37033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142875</xdr:rowOff>
    </xdr:from>
    <xdr:to>
      <xdr:col>56</xdr:col>
      <xdr:colOff>9525</xdr:colOff>
      <xdr:row>2</xdr:row>
      <xdr:rowOff>66675</xdr:rowOff>
    </xdr:to>
    <xdr:sp macro="" textlink="">
      <xdr:nvSpPr>
        <xdr:cNvPr id="181" name="Rectangle 266"/>
        <xdr:cNvSpPr>
          <a:spLocks noChangeArrowheads="1"/>
        </xdr:cNvSpPr>
      </xdr:nvSpPr>
      <xdr:spPr>
        <a:xfrm>
          <a:off x="3840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142875</xdr:rowOff>
    </xdr:from>
    <xdr:to>
      <xdr:col>52</xdr:col>
      <xdr:colOff>9525</xdr:colOff>
      <xdr:row>2</xdr:row>
      <xdr:rowOff>66675</xdr:rowOff>
    </xdr:to>
    <xdr:sp macro="" textlink="">
      <xdr:nvSpPr>
        <xdr:cNvPr id="182" name="Rectangle 266"/>
        <xdr:cNvSpPr>
          <a:spLocks noChangeArrowheads="1"/>
        </xdr:cNvSpPr>
      </xdr:nvSpPr>
      <xdr:spPr>
        <a:xfrm>
          <a:off x="35661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83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84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54</xdr:col>
      <xdr:colOff>0</xdr:colOff>
      <xdr:row>1</xdr:row>
      <xdr:rowOff>142875</xdr:rowOff>
    </xdr:from>
    <xdr:to>
      <xdr:col>54</xdr:col>
      <xdr:colOff>9525</xdr:colOff>
      <xdr:row>2</xdr:row>
      <xdr:rowOff>47625</xdr:rowOff>
    </xdr:to>
    <xdr:sp macro="" textlink="">
      <xdr:nvSpPr>
        <xdr:cNvPr id="185" name="Rectangle 266"/>
        <xdr:cNvSpPr>
          <a:spLocks noChangeArrowheads="1"/>
        </xdr:cNvSpPr>
      </xdr:nvSpPr>
      <xdr:spPr>
        <a:xfrm>
          <a:off x="37033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56</xdr:col>
      <xdr:colOff>0</xdr:colOff>
      <xdr:row>1</xdr:row>
      <xdr:rowOff>142875</xdr:rowOff>
    </xdr:from>
    <xdr:to>
      <xdr:col>56</xdr:col>
      <xdr:colOff>9525</xdr:colOff>
      <xdr:row>2</xdr:row>
      <xdr:rowOff>47625</xdr:rowOff>
    </xdr:to>
    <xdr:sp macro="" textlink="">
      <xdr:nvSpPr>
        <xdr:cNvPr id="186" name="Rectangle 266"/>
        <xdr:cNvSpPr>
          <a:spLocks noChangeArrowheads="1"/>
        </xdr:cNvSpPr>
      </xdr:nvSpPr>
      <xdr:spPr>
        <a:xfrm>
          <a:off x="38404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52</xdr:col>
      <xdr:colOff>0</xdr:colOff>
      <xdr:row>1</xdr:row>
      <xdr:rowOff>142875</xdr:rowOff>
    </xdr:from>
    <xdr:to>
      <xdr:col>52</xdr:col>
      <xdr:colOff>9525</xdr:colOff>
      <xdr:row>2</xdr:row>
      <xdr:rowOff>47625</xdr:rowOff>
    </xdr:to>
    <xdr:sp macro="" textlink="">
      <xdr:nvSpPr>
        <xdr:cNvPr id="187" name="Rectangle 266"/>
        <xdr:cNvSpPr>
          <a:spLocks noChangeArrowheads="1"/>
        </xdr:cNvSpPr>
      </xdr:nvSpPr>
      <xdr:spPr>
        <a:xfrm>
          <a:off x="35661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152400</xdr:rowOff>
    </xdr:from>
    <xdr:to>
      <xdr:col>60</xdr:col>
      <xdr:colOff>9525</xdr:colOff>
      <xdr:row>2</xdr:row>
      <xdr:rowOff>76200</xdr:rowOff>
    </xdr:to>
    <xdr:sp macro="" textlink="">
      <xdr:nvSpPr>
        <xdr:cNvPr id="188" name="Rectangle 266"/>
        <xdr:cNvSpPr>
          <a:spLocks noChangeArrowheads="1"/>
        </xdr:cNvSpPr>
      </xdr:nvSpPr>
      <xdr:spPr>
        <a:xfrm>
          <a:off x="41148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189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190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191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152400</xdr:rowOff>
    </xdr:from>
    <xdr:to>
      <xdr:col>63</xdr:col>
      <xdr:colOff>9525</xdr:colOff>
      <xdr:row>2</xdr:row>
      <xdr:rowOff>76200</xdr:rowOff>
    </xdr:to>
    <xdr:sp macro="" textlink="">
      <xdr:nvSpPr>
        <xdr:cNvPr id="192" name="Rectangle 266"/>
        <xdr:cNvSpPr>
          <a:spLocks noChangeArrowheads="1"/>
        </xdr:cNvSpPr>
      </xdr:nvSpPr>
      <xdr:spPr>
        <a:xfrm>
          <a:off x="43205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66675</xdr:rowOff>
    </xdr:to>
    <xdr:sp macro="" textlink="">
      <xdr:nvSpPr>
        <xdr:cNvPr id="193" name="Rectangle 266"/>
        <xdr:cNvSpPr>
          <a:spLocks noChangeArrowheads="1"/>
        </xdr:cNvSpPr>
      </xdr:nvSpPr>
      <xdr:spPr>
        <a:xfrm>
          <a:off x="43205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66675</xdr:rowOff>
    </xdr:to>
    <xdr:sp macro="" textlink="">
      <xdr:nvSpPr>
        <xdr:cNvPr id="194" name="Rectangle 266"/>
        <xdr:cNvSpPr>
          <a:spLocks noChangeArrowheads="1"/>
        </xdr:cNvSpPr>
      </xdr:nvSpPr>
      <xdr:spPr>
        <a:xfrm>
          <a:off x="43205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152400</xdr:rowOff>
    </xdr:from>
    <xdr:to>
      <xdr:col>65</xdr:col>
      <xdr:colOff>9525</xdr:colOff>
      <xdr:row>2</xdr:row>
      <xdr:rowOff>76200</xdr:rowOff>
    </xdr:to>
    <xdr:sp macro="" textlink="">
      <xdr:nvSpPr>
        <xdr:cNvPr id="195" name="Rectangle 266"/>
        <xdr:cNvSpPr>
          <a:spLocks noChangeArrowheads="1"/>
        </xdr:cNvSpPr>
      </xdr:nvSpPr>
      <xdr:spPr>
        <a:xfrm>
          <a:off x="44577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142875</xdr:rowOff>
    </xdr:from>
    <xdr:to>
      <xdr:col>65</xdr:col>
      <xdr:colOff>9525</xdr:colOff>
      <xdr:row>2</xdr:row>
      <xdr:rowOff>66675</xdr:rowOff>
    </xdr:to>
    <xdr:sp macro="" textlink="">
      <xdr:nvSpPr>
        <xdr:cNvPr id="196" name="Rectangle 266"/>
        <xdr:cNvSpPr>
          <a:spLocks noChangeArrowheads="1"/>
        </xdr:cNvSpPr>
      </xdr:nvSpPr>
      <xdr:spPr>
        <a:xfrm>
          <a:off x="4457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152400</xdr:rowOff>
    </xdr:from>
    <xdr:to>
      <xdr:col>61</xdr:col>
      <xdr:colOff>9525</xdr:colOff>
      <xdr:row>2</xdr:row>
      <xdr:rowOff>66675</xdr:rowOff>
    </xdr:to>
    <xdr:sp macro="" textlink="">
      <xdr:nvSpPr>
        <xdr:cNvPr id="197" name="Rectangle 266"/>
        <xdr:cNvSpPr>
          <a:spLocks noChangeArrowheads="1"/>
        </xdr:cNvSpPr>
      </xdr:nvSpPr>
      <xdr:spPr>
        <a:xfrm>
          <a:off x="418338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142875</xdr:rowOff>
    </xdr:from>
    <xdr:to>
      <xdr:col>61</xdr:col>
      <xdr:colOff>9525</xdr:colOff>
      <xdr:row>2</xdr:row>
      <xdr:rowOff>66675</xdr:rowOff>
    </xdr:to>
    <xdr:sp macro="" textlink="">
      <xdr:nvSpPr>
        <xdr:cNvPr id="198" name="Rectangle 266"/>
        <xdr:cNvSpPr>
          <a:spLocks noChangeArrowheads="1"/>
        </xdr:cNvSpPr>
      </xdr:nvSpPr>
      <xdr:spPr>
        <a:xfrm>
          <a:off x="41833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152400</xdr:rowOff>
    </xdr:from>
    <xdr:to>
      <xdr:col>63</xdr:col>
      <xdr:colOff>9525</xdr:colOff>
      <xdr:row>2</xdr:row>
      <xdr:rowOff>47625</xdr:rowOff>
    </xdr:to>
    <xdr:sp macro="" textlink="">
      <xdr:nvSpPr>
        <xdr:cNvPr id="199" name="Rectangle 266"/>
        <xdr:cNvSpPr>
          <a:spLocks noChangeArrowheads="1"/>
        </xdr:cNvSpPr>
      </xdr:nvSpPr>
      <xdr:spPr>
        <a:xfrm>
          <a:off x="43205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00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01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02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152400</xdr:rowOff>
    </xdr:from>
    <xdr:to>
      <xdr:col>65</xdr:col>
      <xdr:colOff>9525</xdr:colOff>
      <xdr:row>2</xdr:row>
      <xdr:rowOff>47625</xdr:rowOff>
    </xdr:to>
    <xdr:sp macro="" textlink="">
      <xdr:nvSpPr>
        <xdr:cNvPr id="203" name="Rectangle 266"/>
        <xdr:cNvSpPr>
          <a:spLocks noChangeArrowheads="1"/>
        </xdr:cNvSpPr>
      </xdr:nvSpPr>
      <xdr:spPr>
        <a:xfrm>
          <a:off x="44577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142875</xdr:rowOff>
    </xdr:from>
    <xdr:to>
      <xdr:col>65</xdr:col>
      <xdr:colOff>9525</xdr:colOff>
      <xdr:row>2</xdr:row>
      <xdr:rowOff>47625</xdr:rowOff>
    </xdr:to>
    <xdr:sp macro="" textlink="">
      <xdr:nvSpPr>
        <xdr:cNvPr id="204" name="Rectangle 266"/>
        <xdr:cNvSpPr>
          <a:spLocks noChangeArrowheads="1"/>
        </xdr:cNvSpPr>
      </xdr:nvSpPr>
      <xdr:spPr>
        <a:xfrm>
          <a:off x="44577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152400</xdr:rowOff>
    </xdr:from>
    <xdr:to>
      <xdr:col>61</xdr:col>
      <xdr:colOff>9525</xdr:colOff>
      <xdr:row>2</xdr:row>
      <xdr:rowOff>47625</xdr:rowOff>
    </xdr:to>
    <xdr:sp macro="" textlink="">
      <xdr:nvSpPr>
        <xdr:cNvPr id="205" name="Rectangle 266"/>
        <xdr:cNvSpPr>
          <a:spLocks noChangeArrowheads="1"/>
        </xdr:cNvSpPr>
      </xdr:nvSpPr>
      <xdr:spPr>
        <a:xfrm>
          <a:off x="41833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142875</xdr:rowOff>
    </xdr:from>
    <xdr:to>
      <xdr:col>61</xdr:col>
      <xdr:colOff>9525</xdr:colOff>
      <xdr:row>2</xdr:row>
      <xdr:rowOff>47625</xdr:rowOff>
    </xdr:to>
    <xdr:sp macro="" textlink="">
      <xdr:nvSpPr>
        <xdr:cNvPr id="206" name="Rectangle 266"/>
        <xdr:cNvSpPr>
          <a:spLocks noChangeArrowheads="1"/>
        </xdr:cNvSpPr>
      </xdr:nvSpPr>
      <xdr:spPr>
        <a:xfrm>
          <a:off x="41833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207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208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60</xdr:col>
      <xdr:colOff>0</xdr:colOff>
      <xdr:row>1</xdr:row>
      <xdr:rowOff>142875</xdr:rowOff>
    </xdr:from>
    <xdr:to>
      <xdr:col>60</xdr:col>
      <xdr:colOff>9525</xdr:colOff>
      <xdr:row>2</xdr:row>
      <xdr:rowOff>66675</xdr:rowOff>
    </xdr:to>
    <xdr:sp macro="" textlink="">
      <xdr:nvSpPr>
        <xdr:cNvPr id="209" name="Rectangle 266"/>
        <xdr:cNvSpPr>
          <a:spLocks noChangeArrowheads="1"/>
        </xdr:cNvSpPr>
      </xdr:nvSpPr>
      <xdr:spPr>
        <a:xfrm>
          <a:off x="4114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66675</xdr:rowOff>
    </xdr:to>
    <xdr:sp macro="" textlink="">
      <xdr:nvSpPr>
        <xdr:cNvPr id="210" name="Rectangle 266"/>
        <xdr:cNvSpPr>
          <a:spLocks noChangeArrowheads="1"/>
        </xdr:cNvSpPr>
      </xdr:nvSpPr>
      <xdr:spPr>
        <a:xfrm>
          <a:off x="43205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66675</xdr:rowOff>
    </xdr:to>
    <xdr:sp macro="" textlink="">
      <xdr:nvSpPr>
        <xdr:cNvPr id="211" name="Rectangle 266"/>
        <xdr:cNvSpPr>
          <a:spLocks noChangeArrowheads="1"/>
        </xdr:cNvSpPr>
      </xdr:nvSpPr>
      <xdr:spPr>
        <a:xfrm>
          <a:off x="43205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142875</xdr:rowOff>
    </xdr:from>
    <xdr:to>
      <xdr:col>65</xdr:col>
      <xdr:colOff>9525</xdr:colOff>
      <xdr:row>2</xdr:row>
      <xdr:rowOff>66675</xdr:rowOff>
    </xdr:to>
    <xdr:sp macro="" textlink="">
      <xdr:nvSpPr>
        <xdr:cNvPr id="212" name="Rectangle 266"/>
        <xdr:cNvSpPr>
          <a:spLocks noChangeArrowheads="1"/>
        </xdr:cNvSpPr>
      </xdr:nvSpPr>
      <xdr:spPr>
        <a:xfrm>
          <a:off x="4457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142875</xdr:rowOff>
    </xdr:from>
    <xdr:to>
      <xdr:col>61</xdr:col>
      <xdr:colOff>9525</xdr:colOff>
      <xdr:row>2</xdr:row>
      <xdr:rowOff>66675</xdr:rowOff>
    </xdr:to>
    <xdr:sp macro="" textlink="">
      <xdr:nvSpPr>
        <xdr:cNvPr id="213" name="Rectangle 266"/>
        <xdr:cNvSpPr>
          <a:spLocks noChangeArrowheads="1"/>
        </xdr:cNvSpPr>
      </xdr:nvSpPr>
      <xdr:spPr>
        <a:xfrm>
          <a:off x="41833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14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15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63</xdr:col>
      <xdr:colOff>0</xdr:colOff>
      <xdr:row>1</xdr:row>
      <xdr:rowOff>142875</xdr:rowOff>
    </xdr:from>
    <xdr:to>
      <xdr:col>63</xdr:col>
      <xdr:colOff>9525</xdr:colOff>
      <xdr:row>2</xdr:row>
      <xdr:rowOff>47625</xdr:rowOff>
    </xdr:to>
    <xdr:sp macro="" textlink="">
      <xdr:nvSpPr>
        <xdr:cNvPr id="216" name="Rectangle 266"/>
        <xdr:cNvSpPr>
          <a:spLocks noChangeArrowheads="1"/>
        </xdr:cNvSpPr>
      </xdr:nvSpPr>
      <xdr:spPr>
        <a:xfrm>
          <a:off x="43205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65</xdr:col>
      <xdr:colOff>0</xdr:colOff>
      <xdr:row>1</xdr:row>
      <xdr:rowOff>142875</xdr:rowOff>
    </xdr:from>
    <xdr:to>
      <xdr:col>65</xdr:col>
      <xdr:colOff>9525</xdr:colOff>
      <xdr:row>2</xdr:row>
      <xdr:rowOff>47625</xdr:rowOff>
    </xdr:to>
    <xdr:sp macro="" textlink="">
      <xdr:nvSpPr>
        <xdr:cNvPr id="217" name="Rectangle 266"/>
        <xdr:cNvSpPr>
          <a:spLocks noChangeArrowheads="1"/>
        </xdr:cNvSpPr>
      </xdr:nvSpPr>
      <xdr:spPr>
        <a:xfrm>
          <a:off x="44577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61</xdr:col>
      <xdr:colOff>0</xdr:colOff>
      <xdr:row>1</xdr:row>
      <xdr:rowOff>142875</xdr:rowOff>
    </xdr:from>
    <xdr:to>
      <xdr:col>61</xdr:col>
      <xdr:colOff>9525</xdr:colOff>
      <xdr:row>2</xdr:row>
      <xdr:rowOff>47625</xdr:rowOff>
    </xdr:to>
    <xdr:sp macro="" textlink="">
      <xdr:nvSpPr>
        <xdr:cNvPr id="218" name="Rectangle 266"/>
        <xdr:cNvSpPr>
          <a:spLocks noChangeArrowheads="1"/>
        </xdr:cNvSpPr>
      </xdr:nvSpPr>
      <xdr:spPr>
        <a:xfrm>
          <a:off x="41833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152400</xdr:rowOff>
    </xdr:from>
    <xdr:to>
      <xdr:col>69</xdr:col>
      <xdr:colOff>9525</xdr:colOff>
      <xdr:row>2</xdr:row>
      <xdr:rowOff>76200</xdr:rowOff>
    </xdr:to>
    <xdr:sp macro="" textlink="">
      <xdr:nvSpPr>
        <xdr:cNvPr id="219" name="Rectangle 266"/>
        <xdr:cNvSpPr>
          <a:spLocks noChangeArrowheads="1"/>
        </xdr:cNvSpPr>
      </xdr:nvSpPr>
      <xdr:spPr>
        <a:xfrm>
          <a:off x="47320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20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21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22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152400</xdr:rowOff>
    </xdr:from>
    <xdr:to>
      <xdr:col>72</xdr:col>
      <xdr:colOff>9525</xdr:colOff>
      <xdr:row>2</xdr:row>
      <xdr:rowOff>76200</xdr:rowOff>
    </xdr:to>
    <xdr:sp macro="" textlink="">
      <xdr:nvSpPr>
        <xdr:cNvPr id="223" name="Rectangle 266"/>
        <xdr:cNvSpPr>
          <a:spLocks noChangeArrowheads="1"/>
        </xdr:cNvSpPr>
      </xdr:nvSpPr>
      <xdr:spPr>
        <a:xfrm>
          <a:off x="49377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66675</xdr:rowOff>
    </xdr:to>
    <xdr:sp macro="" textlink="">
      <xdr:nvSpPr>
        <xdr:cNvPr id="224" name="Rectangle 266"/>
        <xdr:cNvSpPr>
          <a:spLocks noChangeArrowheads="1"/>
        </xdr:cNvSpPr>
      </xdr:nvSpPr>
      <xdr:spPr>
        <a:xfrm>
          <a:off x="49377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66675</xdr:rowOff>
    </xdr:to>
    <xdr:sp macro="" textlink="">
      <xdr:nvSpPr>
        <xdr:cNvPr id="225" name="Rectangle 266"/>
        <xdr:cNvSpPr>
          <a:spLocks noChangeArrowheads="1"/>
        </xdr:cNvSpPr>
      </xdr:nvSpPr>
      <xdr:spPr>
        <a:xfrm>
          <a:off x="49377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152400</xdr:rowOff>
    </xdr:from>
    <xdr:to>
      <xdr:col>74</xdr:col>
      <xdr:colOff>9525</xdr:colOff>
      <xdr:row>2</xdr:row>
      <xdr:rowOff>76200</xdr:rowOff>
    </xdr:to>
    <xdr:sp macro="" textlink="">
      <xdr:nvSpPr>
        <xdr:cNvPr id="226" name="Rectangle 266"/>
        <xdr:cNvSpPr>
          <a:spLocks noChangeArrowheads="1"/>
        </xdr:cNvSpPr>
      </xdr:nvSpPr>
      <xdr:spPr>
        <a:xfrm>
          <a:off x="50749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9525</xdr:colOff>
      <xdr:row>2</xdr:row>
      <xdr:rowOff>66675</xdr:rowOff>
    </xdr:to>
    <xdr:sp macro="" textlink="">
      <xdr:nvSpPr>
        <xdr:cNvPr id="227" name="Rectangle 266"/>
        <xdr:cNvSpPr>
          <a:spLocks noChangeArrowheads="1"/>
        </xdr:cNvSpPr>
      </xdr:nvSpPr>
      <xdr:spPr>
        <a:xfrm>
          <a:off x="5074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152400</xdr:rowOff>
    </xdr:from>
    <xdr:to>
      <xdr:col>70</xdr:col>
      <xdr:colOff>9525</xdr:colOff>
      <xdr:row>2</xdr:row>
      <xdr:rowOff>66675</xdr:rowOff>
    </xdr:to>
    <xdr:sp macro="" textlink="">
      <xdr:nvSpPr>
        <xdr:cNvPr id="228" name="Rectangle 266"/>
        <xdr:cNvSpPr>
          <a:spLocks noChangeArrowheads="1"/>
        </xdr:cNvSpPr>
      </xdr:nvSpPr>
      <xdr:spPr>
        <a:xfrm>
          <a:off x="480060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142875</xdr:rowOff>
    </xdr:from>
    <xdr:to>
      <xdr:col>70</xdr:col>
      <xdr:colOff>9525</xdr:colOff>
      <xdr:row>2</xdr:row>
      <xdr:rowOff>66675</xdr:rowOff>
    </xdr:to>
    <xdr:sp macro="" textlink="">
      <xdr:nvSpPr>
        <xdr:cNvPr id="229" name="Rectangle 266"/>
        <xdr:cNvSpPr>
          <a:spLocks noChangeArrowheads="1"/>
        </xdr:cNvSpPr>
      </xdr:nvSpPr>
      <xdr:spPr>
        <a:xfrm>
          <a:off x="48006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152400</xdr:rowOff>
    </xdr:from>
    <xdr:to>
      <xdr:col>72</xdr:col>
      <xdr:colOff>9525</xdr:colOff>
      <xdr:row>2</xdr:row>
      <xdr:rowOff>47625</xdr:rowOff>
    </xdr:to>
    <xdr:sp macro="" textlink="">
      <xdr:nvSpPr>
        <xdr:cNvPr id="230" name="Rectangle 266"/>
        <xdr:cNvSpPr>
          <a:spLocks noChangeArrowheads="1"/>
        </xdr:cNvSpPr>
      </xdr:nvSpPr>
      <xdr:spPr>
        <a:xfrm>
          <a:off x="49377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31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32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33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152400</xdr:rowOff>
    </xdr:from>
    <xdr:to>
      <xdr:col>74</xdr:col>
      <xdr:colOff>9525</xdr:colOff>
      <xdr:row>2</xdr:row>
      <xdr:rowOff>47625</xdr:rowOff>
    </xdr:to>
    <xdr:sp macro="" textlink="">
      <xdr:nvSpPr>
        <xdr:cNvPr id="234" name="Rectangle 266"/>
        <xdr:cNvSpPr>
          <a:spLocks noChangeArrowheads="1"/>
        </xdr:cNvSpPr>
      </xdr:nvSpPr>
      <xdr:spPr>
        <a:xfrm>
          <a:off x="50749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9525</xdr:colOff>
      <xdr:row>2</xdr:row>
      <xdr:rowOff>47625</xdr:rowOff>
    </xdr:to>
    <xdr:sp macro="" textlink="">
      <xdr:nvSpPr>
        <xdr:cNvPr id="235" name="Rectangle 266"/>
        <xdr:cNvSpPr>
          <a:spLocks noChangeArrowheads="1"/>
        </xdr:cNvSpPr>
      </xdr:nvSpPr>
      <xdr:spPr>
        <a:xfrm>
          <a:off x="50749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152400</xdr:rowOff>
    </xdr:from>
    <xdr:to>
      <xdr:col>70</xdr:col>
      <xdr:colOff>9525</xdr:colOff>
      <xdr:row>2</xdr:row>
      <xdr:rowOff>47625</xdr:rowOff>
    </xdr:to>
    <xdr:sp macro="" textlink="">
      <xdr:nvSpPr>
        <xdr:cNvPr id="236" name="Rectangle 266"/>
        <xdr:cNvSpPr>
          <a:spLocks noChangeArrowheads="1"/>
        </xdr:cNvSpPr>
      </xdr:nvSpPr>
      <xdr:spPr>
        <a:xfrm>
          <a:off x="48006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142875</xdr:rowOff>
    </xdr:from>
    <xdr:to>
      <xdr:col>70</xdr:col>
      <xdr:colOff>9525</xdr:colOff>
      <xdr:row>2</xdr:row>
      <xdr:rowOff>47625</xdr:rowOff>
    </xdr:to>
    <xdr:sp macro="" textlink="">
      <xdr:nvSpPr>
        <xdr:cNvPr id="237" name="Rectangle 266"/>
        <xdr:cNvSpPr>
          <a:spLocks noChangeArrowheads="1"/>
        </xdr:cNvSpPr>
      </xdr:nvSpPr>
      <xdr:spPr>
        <a:xfrm>
          <a:off x="48006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38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39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69</xdr:col>
      <xdr:colOff>0</xdr:colOff>
      <xdr:row>1</xdr:row>
      <xdr:rowOff>142875</xdr:rowOff>
    </xdr:from>
    <xdr:to>
      <xdr:col>69</xdr:col>
      <xdr:colOff>9525</xdr:colOff>
      <xdr:row>2</xdr:row>
      <xdr:rowOff>66675</xdr:rowOff>
    </xdr:to>
    <xdr:sp macro="" textlink="">
      <xdr:nvSpPr>
        <xdr:cNvPr id="240" name="Rectangle 266"/>
        <xdr:cNvSpPr>
          <a:spLocks noChangeArrowheads="1"/>
        </xdr:cNvSpPr>
      </xdr:nvSpPr>
      <xdr:spPr>
        <a:xfrm>
          <a:off x="4732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66675</xdr:rowOff>
    </xdr:to>
    <xdr:sp macro="" textlink="">
      <xdr:nvSpPr>
        <xdr:cNvPr id="241" name="Rectangle 266"/>
        <xdr:cNvSpPr>
          <a:spLocks noChangeArrowheads="1"/>
        </xdr:cNvSpPr>
      </xdr:nvSpPr>
      <xdr:spPr>
        <a:xfrm>
          <a:off x="49377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66675</xdr:rowOff>
    </xdr:to>
    <xdr:sp macro="" textlink="">
      <xdr:nvSpPr>
        <xdr:cNvPr id="242" name="Rectangle 266"/>
        <xdr:cNvSpPr>
          <a:spLocks noChangeArrowheads="1"/>
        </xdr:cNvSpPr>
      </xdr:nvSpPr>
      <xdr:spPr>
        <a:xfrm>
          <a:off x="49377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9525</xdr:colOff>
      <xdr:row>2</xdr:row>
      <xdr:rowOff>66675</xdr:rowOff>
    </xdr:to>
    <xdr:sp macro="" textlink="">
      <xdr:nvSpPr>
        <xdr:cNvPr id="243" name="Rectangle 266"/>
        <xdr:cNvSpPr>
          <a:spLocks noChangeArrowheads="1"/>
        </xdr:cNvSpPr>
      </xdr:nvSpPr>
      <xdr:spPr>
        <a:xfrm>
          <a:off x="5074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142875</xdr:rowOff>
    </xdr:from>
    <xdr:to>
      <xdr:col>70</xdr:col>
      <xdr:colOff>9525</xdr:colOff>
      <xdr:row>2</xdr:row>
      <xdr:rowOff>66675</xdr:rowOff>
    </xdr:to>
    <xdr:sp macro="" textlink="">
      <xdr:nvSpPr>
        <xdr:cNvPr id="244" name="Rectangle 266"/>
        <xdr:cNvSpPr>
          <a:spLocks noChangeArrowheads="1"/>
        </xdr:cNvSpPr>
      </xdr:nvSpPr>
      <xdr:spPr>
        <a:xfrm>
          <a:off x="48006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45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46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72</xdr:col>
      <xdr:colOff>0</xdr:colOff>
      <xdr:row>1</xdr:row>
      <xdr:rowOff>142875</xdr:rowOff>
    </xdr:from>
    <xdr:to>
      <xdr:col>72</xdr:col>
      <xdr:colOff>9525</xdr:colOff>
      <xdr:row>2</xdr:row>
      <xdr:rowOff>47625</xdr:rowOff>
    </xdr:to>
    <xdr:sp macro="" textlink="">
      <xdr:nvSpPr>
        <xdr:cNvPr id="247" name="Rectangle 266"/>
        <xdr:cNvSpPr>
          <a:spLocks noChangeArrowheads="1"/>
        </xdr:cNvSpPr>
      </xdr:nvSpPr>
      <xdr:spPr>
        <a:xfrm>
          <a:off x="49377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74</xdr:col>
      <xdr:colOff>0</xdr:colOff>
      <xdr:row>1</xdr:row>
      <xdr:rowOff>142875</xdr:rowOff>
    </xdr:from>
    <xdr:to>
      <xdr:col>74</xdr:col>
      <xdr:colOff>9525</xdr:colOff>
      <xdr:row>2</xdr:row>
      <xdr:rowOff>47625</xdr:rowOff>
    </xdr:to>
    <xdr:sp macro="" textlink="">
      <xdr:nvSpPr>
        <xdr:cNvPr id="248" name="Rectangle 266"/>
        <xdr:cNvSpPr>
          <a:spLocks noChangeArrowheads="1"/>
        </xdr:cNvSpPr>
      </xdr:nvSpPr>
      <xdr:spPr>
        <a:xfrm>
          <a:off x="50749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70</xdr:col>
      <xdr:colOff>0</xdr:colOff>
      <xdr:row>1</xdr:row>
      <xdr:rowOff>142875</xdr:rowOff>
    </xdr:from>
    <xdr:to>
      <xdr:col>70</xdr:col>
      <xdr:colOff>9525</xdr:colOff>
      <xdr:row>2</xdr:row>
      <xdr:rowOff>47625</xdr:rowOff>
    </xdr:to>
    <xdr:sp macro="" textlink="">
      <xdr:nvSpPr>
        <xdr:cNvPr id="249" name="Rectangle 266"/>
        <xdr:cNvSpPr>
          <a:spLocks noChangeArrowheads="1"/>
        </xdr:cNvSpPr>
      </xdr:nvSpPr>
      <xdr:spPr>
        <a:xfrm>
          <a:off x="48006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152400</xdr:rowOff>
    </xdr:from>
    <xdr:to>
      <xdr:col>78</xdr:col>
      <xdr:colOff>9525</xdr:colOff>
      <xdr:row>2</xdr:row>
      <xdr:rowOff>76200</xdr:rowOff>
    </xdr:to>
    <xdr:sp macro="" textlink="">
      <xdr:nvSpPr>
        <xdr:cNvPr id="250" name="Rectangle 266"/>
        <xdr:cNvSpPr>
          <a:spLocks noChangeArrowheads="1"/>
        </xdr:cNvSpPr>
      </xdr:nvSpPr>
      <xdr:spPr>
        <a:xfrm>
          <a:off x="53492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51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52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53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152400</xdr:rowOff>
    </xdr:from>
    <xdr:to>
      <xdr:col>81</xdr:col>
      <xdr:colOff>9525</xdr:colOff>
      <xdr:row>2</xdr:row>
      <xdr:rowOff>76200</xdr:rowOff>
    </xdr:to>
    <xdr:sp macro="" textlink="">
      <xdr:nvSpPr>
        <xdr:cNvPr id="254" name="Rectangle 266"/>
        <xdr:cNvSpPr>
          <a:spLocks noChangeArrowheads="1"/>
        </xdr:cNvSpPr>
      </xdr:nvSpPr>
      <xdr:spPr>
        <a:xfrm>
          <a:off x="55549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66675</xdr:rowOff>
    </xdr:to>
    <xdr:sp macro="" textlink="">
      <xdr:nvSpPr>
        <xdr:cNvPr id="255" name="Rectangle 266"/>
        <xdr:cNvSpPr>
          <a:spLocks noChangeArrowheads="1"/>
        </xdr:cNvSpPr>
      </xdr:nvSpPr>
      <xdr:spPr>
        <a:xfrm>
          <a:off x="55549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66675</xdr:rowOff>
    </xdr:to>
    <xdr:sp macro="" textlink="">
      <xdr:nvSpPr>
        <xdr:cNvPr id="256" name="Rectangle 266"/>
        <xdr:cNvSpPr>
          <a:spLocks noChangeArrowheads="1"/>
        </xdr:cNvSpPr>
      </xdr:nvSpPr>
      <xdr:spPr>
        <a:xfrm>
          <a:off x="55549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152400</xdr:rowOff>
    </xdr:from>
    <xdr:to>
      <xdr:col>83</xdr:col>
      <xdr:colOff>9525</xdr:colOff>
      <xdr:row>2</xdr:row>
      <xdr:rowOff>76200</xdr:rowOff>
    </xdr:to>
    <xdr:sp macro="" textlink="">
      <xdr:nvSpPr>
        <xdr:cNvPr id="257" name="Rectangle 266"/>
        <xdr:cNvSpPr>
          <a:spLocks noChangeArrowheads="1"/>
        </xdr:cNvSpPr>
      </xdr:nvSpPr>
      <xdr:spPr>
        <a:xfrm>
          <a:off x="56921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142875</xdr:rowOff>
    </xdr:from>
    <xdr:to>
      <xdr:col>83</xdr:col>
      <xdr:colOff>9525</xdr:colOff>
      <xdr:row>2</xdr:row>
      <xdr:rowOff>66675</xdr:rowOff>
    </xdr:to>
    <xdr:sp macro="" textlink="">
      <xdr:nvSpPr>
        <xdr:cNvPr id="258" name="Rectangle 266"/>
        <xdr:cNvSpPr>
          <a:spLocks noChangeArrowheads="1"/>
        </xdr:cNvSpPr>
      </xdr:nvSpPr>
      <xdr:spPr>
        <a:xfrm>
          <a:off x="5692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152400</xdr:rowOff>
    </xdr:from>
    <xdr:to>
      <xdr:col>79</xdr:col>
      <xdr:colOff>9525</xdr:colOff>
      <xdr:row>2</xdr:row>
      <xdr:rowOff>66675</xdr:rowOff>
    </xdr:to>
    <xdr:sp macro="" textlink="">
      <xdr:nvSpPr>
        <xdr:cNvPr id="259" name="Rectangle 266"/>
        <xdr:cNvSpPr>
          <a:spLocks noChangeArrowheads="1"/>
        </xdr:cNvSpPr>
      </xdr:nvSpPr>
      <xdr:spPr>
        <a:xfrm>
          <a:off x="541782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142875</xdr:rowOff>
    </xdr:from>
    <xdr:to>
      <xdr:col>79</xdr:col>
      <xdr:colOff>9525</xdr:colOff>
      <xdr:row>2</xdr:row>
      <xdr:rowOff>66675</xdr:rowOff>
    </xdr:to>
    <xdr:sp macro="" textlink="">
      <xdr:nvSpPr>
        <xdr:cNvPr id="260" name="Rectangle 266"/>
        <xdr:cNvSpPr>
          <a:spLocks noChangeArrowheads="1"/>
        </xdr:cNvSpPr>
      </xdr:nvSpPr>
      <xdr:spPr>
        <a:xfrm>
          <a:off x="54178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152400</xdr:rowOff>
    </xdr:from>
    <xdr:to>
      <xdr:col>81</xdr:col>
      <xdr:colOff>9525</xdr:colOff>
      <xdr:row>2</xdr:row>
      <xdr:rowOff>47625</xdr:rowOff>
    </xdr:to>
    <xdr:sp macro="" textlink="">
      <xdr:nvSpPr>
        <xdr:cNvPr id="261" name="Rectangle 266"/>
        <xdr:cNvSpPr>
          <a:spLocks noChangeArrowheads="1"/>
        </xdr:cNvSpPr>
      </xdr:nvSpPr>
      <xdr:spPr>
        <a:xfrm>
          <a:off x="55549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62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63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64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152400</xdr:rowOff>
    </xdr:from>
    <xdr:to>
      <xdr:col>83</xdr:col>
      <xdr:colOff>9525</xdr:colOff>
      <xdr:row>2</xdr:row>
      <xdr:rowOff>47625</xdr:rowOff>
    </xdr:to>
    <xdr:sp macro="" textlink="">
      <xdr:nvSpPr>
        <xdr:cNvPr id="265" name="Rectangle 266"/>
        <xdr:cNvSpPr>
          <a:spLocks noChangeArrowheads="1"/>
        </xdr:cNvSpPr>
      </xdr:nvSpPr>
      <xdr:spPr>
        <a:xfrm>
          <a:off x="56921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142875</xdr:rowOff>
    </xdr:from>
    <xdr:to>
      <xdr:col>83</xdr:col>
      <xdr:colOff>9525</xdr:colOff>
      <xdr:row>2</xdr:row>
      <xdr:rowOff>47625</xdr:rowOff>
    </xdr:to>
    <xdr:sp macro="" textlink="">
      <xdr:nvSpPr>
        <xdr:cNvPr id="266" name="Rectangle 266"/>
        <xdr:cNvSpPr>
          <a:spLocks noChangeArrowheads="1"/>
        </xdr:cNvSpPr>
      </xdr:nvSpPr>
      <xdr:spPr>
        <a:xfrm>
          <a:off x="56921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152400</xdr:rowOff>
    </xdr:from>
    <xdr:to>
      <xdr:col>79</xdr:col>
      <xdr:colOff>9525</xdr:colOff>
      <xdr:row>2</xdr:row>
      <xdr:rowOff>47625</xdr:rowOff>
    </xdr:to>
    <xdr:sp macro="" textlink="">
      <xdr:nvSpPr>
        <xdr:cNvPr id="267" name="Rectangle 266"/>
        <xdr:cNvSpPr>
          <a:spLocks noChangeArrowheads="1"/>
        </xdr:cNvSpPr>
      </xdr:nvSpPr>
      <xdr:spPr>
        <a:xfrm>
          <a:off x="54178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142875</xdr:rowOff>
    </xdr:from>
    <xdr:to>
      <xdr:col>79</xdr:col>
      <xdr:colOff>9525</xdr:colOff>
      <xdr:row>2</xdr:row>
      <xdr:rowOff>47625</xdr:rowOff>
    </xdr:to>
    <xdr:sp macro="" textlink="">
      <xdr:nvSpPr>
        <xdr:cNvPr id="268" name="Rectangle 266"/>
        <xdr:cNvSpPr>
          <a:spLocks noChangeArrowheads="1"/>
        </xdr:cNvSpPr>
      </xdr:nvSpPr>
      <xdr:spPr>
        <a:xfrm>
          <a:off x="54178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69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70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78</xdr:col>
      <xdr:colOff>0</xdr:colOff>
      <xdr:row>1</xdr:row>
      <xdr:rowOff>142875</xdr:rowOff>
    </xdr:from>
    <xdr:to>
      <xdr:col>78</xdr:col>
      <xdr:colOff>9525</xdr:colOff>
      <xdr:row>2</xdr:row>
      <xdr:rowOff>66675</xdr:rowOff>
    </xdr:to>
    <xdr:sp macro="" textlink="">
      <xdr:nvSpPr>
        <xdr:cNvPr id="271" name="Rectangle 266"/>
        <xdr:cNvSpPr>
          <a:spLocks noChangeArrowheads="1"/>
        </xdr:cNvSpPr>
      </xdr:nvSpPr>
      <xdr:spPr>
        <a:xfrm>
          <a:off x="5349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66675</xdr:rowOff>
    </xdr:to>
    <xdr:sp macro="" textlink="">
      <xdr:nvSpPr>
        <xdr:cNvPr id="272" name="Rectangle 266"/>
        <xdr:cNvSpPr>
          <a:spLocks noChangeArrowheads="1"/>
        </xdr:cNvSpPr>
      </xdr:nvSpPr>
      <xdr:spPr>
        <a:xfrm>
          <a:off x="55549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66675</xdr:rowOff>
    </xdr:to>
    <xdr:sp macro="" textlink="">
      <xdr:nvSpPr>
        <xdr:cNvPr id="273" name="Rectangle 266"/>
        <xdr:cNvSpPr>
          <a:spLocks noChangeArrowheads="1"/>
        </xdr:cNvSpPr>
      </xdr:nvSpPr>
      <xdr:spPr>
        <a:xfrm>
          <a:off x="55549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142875</xdr:rowOff>
    </xdr:from>
    <xdr:to>
      <xdr:col>83</xdr:col>
      <xdr:colOff>9525</xdr:colOff>
      <xdr:row>2</xdr:row>
      <xdr:rowOff>66675</xdr:rowOff>
    </xdr:to>
    <xdr:sp macro="" textlink="">
      <xdr:nvSpPr>
        <xdr:cNvPr id="274" name="Rectangle 266"/>
        <xdr:cNvSpPr>
          <a:spLocks noChangeArrowheads="1"/>
        </xdr:cNvSpPr>
      </xdr:nvSpPr>
      <xdr:spPr>
        <a:xfrm>
          <a:off x="5692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142875</xdr:rowOff>
    </xdr:from>
    <xdr:to>
      <xdr:col>79</xdr:col>
      <xdr:colOff>9525</xdr:colOff>
      <xdr:row>2</xdr:row>
      <xdr:rowOff>66675</xdr:rowOff>
    </xdr:to>
    <xdr:sp macro="" textlink="">
      <xdr:nvSpPr>
        <xdr:cNvPr id="275" name="Rectangle 266"/>
        <xdr:cNvSpPr>
          <a:spLocks noChangeArrowheads="1"/>
        </xdr:cNvSpPr>
      </xdr:nvSpPr>
      <xdr:spPr>
        <a:xfrm>
          <a:off x="54178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76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77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81</xdr:col>
      <xdr:colOff>0</xdr:colOff>
      <xdr:row>1</xdr:row>
      <xdr:rowOff>142875</xdr:rowOff>
    </xdr:from>
    <xdr:to>
      <xdr:col>81</xdr:col>
      <xdr:colOff>9525</xdr:colOff>
      <xdr:row>2</xdr:row>
      <xdr:rowOff>47625</xdr:rowOff>
    </xdr:to>
    <xdr:sp macro="" textlink="">
      <xdr:nvSpPr>
        <xdr:cNvPr id="278" name="Rectangle 266"/>
        <xdr:cNvSpPr>
          <a:spLocks noChangeArrowheads="1"/>
        </xdr:cNvSpPr>
      </xdr:nvSpPr>
      <xdr:spPr>
        <a:xfrm>
          <a:off x="55549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83</xdr:col>
      <xdr:colOff>0</xdr:colOff>
      <xdr:row>1</xdr:row>
      <xdr:rowOff>142875</xdr:rowOff>
    </xdr:from>
    <xdr:to>
      <xdr:col>83</xdr:col>
      <xdr:colOff>9525</xdr:colOff>
      <xdr:row>2</xdr:row>
      <xdr:rowOff>47625</xdr:rowOff>
    </xdr:to>
    <xdr:sp macro="" textlink="">
      <xdr:nvSpPr>
        <xdr:cNvPr id="279" name="Rectangle 266"/>
        <xdr:cNvSpPr>
          <a:spLocks noChangeArrowheads="1"/>
        </xdr:cNvSpPr>
      </xdr:nvSpPr>
      <xdr:spPr>
        <a:xfrm>
          <a:off x="56921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79</xdr:col>
      <xdr:colOff>0</xdr:colOff>
      <xdr:row>1</xdr:row>
      <xdr:rowOff>142875</xdr:rowOff>
    </xdr:from>
    <xdr:to>
      <xdr:col>79</xdr:col>
      <xdr:colOff>9525</xdr:colOff>
      <xdr:row>2</xdr:row>
      <xdr:rowOff>47625</xdr:rowOff>
    </xdr:to>
    <xdr:sp macro="" textlink="">
      <xdr:nvSpPr>
        <xdr:cNvPr id="280" name="Rectangle 266"/>
        <xdr:cNvSpPr>
          <a:spLocks noChangeArrowheads="1"/>
        </xdr:cNvSpPr>
      </xdr:nvSpPr>
      <xdr:spPr>
        <a:xfrm>
          <a:off x="54178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152400</xdr:rowOff>
    </xdr:from>
    <xdr:to>
      <xdr:col>87</xdr:col>
      <xdr:colOff>9525</xdr:colOff>
      <xdr:row>2</xdr:row>
      <xdr:rowOff>76200</xdr:rowOff>
    </xdr:to>
    <xdr:sp macro="" textlink="">
      <xdr:nvSpPr>
        <xdr:cNvPr id="281" name="Rectangle 266"/>
        <xdr:cNvSpPr>
          <a:spLocks noChangeArrowheads="1"/>
        </xdr:cNvSpPr>
      </xdr:nvSpPr>
      <xdr:spPr>
        <a:xfrm>
          <a:off x="59664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282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283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284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152400</xdr:rowOff>
    </xdr:from>
    <xdr:to>
      <xdr:col>90</xdr:col>
      <xdr:colOff>9525</xdr:colOff>
      <xdr:row>2</xdr:row>
      <xdr:rowOff>76200</xdr:rowOff>
    </xdr:to>
    <xdr:sp macro="" textlink="">
      <xdr:nvSpPr>
        <xdr:cNvPr id="285" name="Rectangle 266"/>
        <xdr:cNvSpPr>
          <a:spLocks noChangeArrowheads="1"/>
        </xdr:cNvSpPr>
      </xdr:nvSpPr>
      <xdr:spPr>
        <a:xfrm>
          <a:off x="61722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66675</xdr:rowOff>
    </xdr:to>
    <xdr:sp macro="" textlink="">
      <xdr:nvSpPr>
        <xdr:cNvPr id="286" name="Rectangle 266"/>
        <xdr:cNvSpPr>
          <a:spLocks noChangeArrowheads="1"/>
        </xdr:cNvSpPr>
      </xdr:nvSpPr>
      <xdr:spPr>
        <a:xfrm>
          <a:off x="61722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66675</xdr:rowOff>
    </xdr:to>
    <xdr:sp macro="" textlink="">
      <xdr:nvSpPr>
        <xdr:cNvPr id="287" name="Rectangle 266"/>
        <xdr:cNvSpPr>
          <a:spLocks noChangeArrowheads="1"/>
        </xdr:cNvSpPr>
      </xdr:nvSpPr>
      <xdr:spPr>
        <a:xfrm>
          <a:off x="61722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152400</xdr:rowOff>
    </xdr:from>
    <xdr:to>
      <xdr:col>92</xdr:col>
      <xdr:colOff>9525</xdr:colOff>
      <xdr:row>2</xdr:row>
      <xdr:rowOff>76200</xdr:rowOff>
    </xdr:to>
    <xdr:sp macro="" textlink="">
      <xdr:nvSpPr>
        <xdr:cNvPr id="288" name="Rectangle 266"/>
        <xdr:cNvSpPr>
          <a:spLocks noChangeArrowheads="1"/>
        </xdr:cNvSpPr>
      </xdr:nvSpPr>
      <xdr:spPr>
        <a:xfrm>
          <a:off x="63093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142875</xdr:rowOff>
    </xdr:from>
    <xdr:to>
      <xdr:col>92</xdr:col>
      <xdr:colOff>9525</xdr:colOff>
      <xdr:row>2</xdr:row>
      <xdr:rowOff>66675</xdr:rowOff>
    </xdr:to>
    <xdr:sp macro="" textlink="">
      <xdr:nvSpPr>
        <xdr:cNvPr id="289" name="Rectangle 266"/>
        <xdr:cNvSpPr>
          <a:spLocks noChangeArrowheads="1"/>
        </xdr:cNvSpPr>
      </xdr:nvSpPr>
      <xdr:spPr>
        <a:xfrm>
          <a:off x="6309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152400</xdr:rowOff>
    </xdr:from>
    <xdr:to>
      <xdr:col>88</xdr:col>
      <xdr:colOff>9525</xdr:colOff>
      <xdr:row>2</xdr:row>
      <xdr:rowOff>66675</xdr:rowOff>
    </xdr:to>
    <xdr:sp macro="" textlink="">
      <xdr:nvSpPr>
        <xdr:cNvPr id="290" name="Rectangle 266"/>
        <xdr:cNvSpPr>
          <a:spLocks noChangeArrowheads="1"/>
        </xdr:cNvSpPr>
      </xdr:nvSpPr>
      <xdr:spPr>
        <a:xfrm>
          <a:off x="603504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142875</xdr:rowOff>
    </xdr:from>
    <xdr:to>
      <xdr:col>88</xdr:col>
      <xdr:colOff>9525</xdr:colOff>
      <xdr:row>2</xdr:row>
      <xdr:rowOff>66675</xdr:rowOff>
    </xdr:to>
    <xdr:sp macro="" textlink="">
      <xdr:nvSpPr>
        <xdr:cNvPr id="291" name="Rectangle 266"/>
        <xdr:cNvSpPr>
          <a:spLocks noChangeArrowheads="1"/>
        </xdr:cNvSpPr>
      </xdr:nvSpPr>
      <xdr:spPr>
        <a:xfrm>
          <a:off x="60350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152400</xdr:rowOff>
    </xdr:from>
    <xdr:to>
      <xdr:col>90</xdr:col>
      <xdr:colOff>9525</xdr:colOff>
      <xdr:row>2</xdr:row>
      <xdr:rowOff>47625</xdr:rowOff>
    </xdr:to>
    <xdr:sp macro="" textlink="">
      <xdr:nvSpPr>
        <xdr:cNvPr id="292" name="Rectangle 266"/>
        <xdr:cNvSpPr>
          <a:spLocks noChangeArrowheads="1"/>
        </xdr:cNvSpPr>
      </xdr:nvSpPr>
      <xdr:spPr>
        <a:xfrm>
          <a:off x="61722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293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294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295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152400</xdr:rowOff>
    </xdr:from>
    <xdr:to>
      <xdr:col>92</xdr:col>
      <xdr:colOff>9525</xdr:colOff>
      <xdr:row>2</xdr:row>
      <xdr:rowOff>47625</xdr:rowOff>
    </xdr:to>
    <xdr:sp macro="" textlink="">
      <xdr:nvSpPr>
        <xdr:cNvPr id="296" name="Rectangle 266"/>
        <xdr:cNvSpPr>
          <a:spLocks noChangeArrowheads="1"/>
        </xdr:cNvSpPr>
      </xdr:nvSpPr>
      <xdr:spPr>
        <a:xfrm>
          <a:off x="63093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142875</xdr:rowOff>
    </xdr:from>
    <xdr:to>
      <xdr:col>92</xdr:col>
      <xdr:colOff>9525</xdr:colOff>
      <xdr:row>2</xdr:row>
      <xdr:rowOff>47625</xdr:rowOff>
    </xdr:to>
    <xdr:sp macro="" textlink="">
      <xdr:nvSpPr>
        <xdr:cNvPr id="297" name="Rectangle 266"/>
        <xdr:cNvSpPr>
          <a:spLocks noChangeArrowheads="1"/>
        </xdr:cNvSpPr>
      </xdr:nvSpPr>
      <xdr:spPr>
        <a:xfrm>
          <a:off x="63093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152400</xdr:rowOff>
    </xdr:from>
    <xdr:to>
      <xdr:col>88</xdr:col>
      <xdr:colOff>9525</xdr:colOff>
      <xdr:row>2</xdr:row>
      <xdr:rowOff>47625</xdr:rowOff>
    </xdr:to>
    <xdr:sp macro="" textlink="">
      <xdr:nvSpPr>
        <xdr:cNvPr id="298" name="Rectangle 266"/>
        <xdr:cNvSpPr>
          <a:spLocks noChangeArrowheads="1"/>
        </xdr:cNvSpPr>
      </xdr:nvSpPr>
      <xdr:spPr>
        <a:xfrm>
          <a:off x="60350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142875</xdr:rowOff>
    </xdr:from>
    <xdr:to>
      <xdr:col>88</xdr:col>
      <xdr:colOff>9525</xdr:colOff>
      <xdr:row>2</xdr:row>
      <xdr:rowOff>47625</xdr:rowOff>
    </xdr:to>
    <xdr:sp macro="" textlink="">
      <xdr:nvSpPr>
        <xdr:cNvPr id="299" name="Rectangle 266"/>
        <xdr:cNvSpPr>
          <a:spLocks noChangeArrowheads="1"/>
        </xdr:cNvSpPr>
      </xdr:nvSpPr>
      <xdr:spPr>
        <a:xfrm>
          <a:off x="60350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300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301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87</xdr:col>
      <xdr:colOff>0</xdr:colOff>
      <xdr:row>1</xdr:row>
      <xdr:rowOff>142875</xdr:rowOff>
    </xdr:from>
    <xdr:to>
      <xdr:col>87</xdr:col>
      <xdr:colOff>9525</xdr:colOff>
      <xdr:row>2</xdr:row>
      <xdr:rowOff>66675</xdr:rowOff>
    </xdr:to>
    <xdr:sp macro="" textlink="">
      <xdr:nvSpPr>
        <xdr:cNvPr id="302" name="Rectangle 266"/>
        <xdr:cNvSpPr>
          <a:spLocks noChangeArrowheads="1"/>
        </xdr:cNvSpPr>
      </xdr:nvSpPr>
      <xdr:spPr>
        <a:xfrm>
          <a:off x="5966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66675</xdr:rowOff>
    </xdr:to>
    <xdr:sp macro="" textlink="">
      <xdr:nvSpPr>
        <xdr:cNvPr id="303" name="Rectangle 266"/>
        <xdr:cNvSpPr>
          <a:spLocks noChangeArrowheads="1"/>
        </xdr:cNvSpPr>
      </xdr:nvSpPr>
      <xdr:spPr>
        <a:xfrm>
          <a:off x="61722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66675</xdr:rowOff>
    </xdr:to>
    <xdr:sp macro="" textlink="">
      <xdr:nvSpPr>
        <xdr:cNvPr id="304" name="Rectangle 266"/>
        <xdr:cNvSpPr>
          <a:spLocks noChangeArrowheads="1"/>
        </xdr:cNvSpPr>
      </xdr:nvSpPr>
      <xdr:spPr>
        <a:xfrm>
          <a:off x="61722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142875</xdr:rowOff>
    </xdr:from>
    <xdr:to>
      <xdr:col>92</xdr:col>
      <xdr:colOff>9525</xdr:colOff>
      <xdr:row>2</xdr:row>
      <xdr:rowOff>66675</xdr:rowOff>
    </xdr:to>
    <xdr:sp macro="" textlink="">
      <xdr:nvSpPr>
        <xdr:cNvPr id="305" name="Rectangle 266"/>
        <xdr:cNvSpPr>
          <a:spLocks noChangeArrowheads="1"/>
        </xdr:cNvSpPr>
      </xdr:nvSpPr>
      <xdr:spPr>
        <a:xfrm>
          <a:off x="6309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142875</xdr:rowOff>
    </xdr:from>
    <xdr:to>
      <xdr:col>88</xdr:col>
      <xdr:colOff>9525</xdr:colOff>
      <xdr:row>2</xdr:row>
      <xdr:rowOff>66675</xdr:rowOff>
    </xdr:to>
    <xdr:sp macro="" textlink="">
      <xdr:nvSpPr>
        <xdr:cNvPr id="306" name="Rectangle 266"/>
        <xdr:cNvSpPr>
          <a:spLocks noChangeArrowheads="1"/>
        </xdr:cNvSpPr>
      </xdr:nvSpPr>
      <xdr:spPr>
        <a:xfrm>
          <a:off x="60350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307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308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90</xdr:col>
      <xdr:colOff>0</xdr:colOff>
      <xdr:row>1</xdr:row>
      <xdr:rowOff>142875</xdr:rowOff>
    </xdr:from>
    <xdr:to>
      <xdr:col>90</xdr:col>
      <xdr:colOff>9525</xdr:colOff>
      <xdr:row>2</xdr:row>
      <xdr:rowOff>47625</xdr:rowOff>
    </xdr:to>
    <xdr:sp macro="" textlink="">
      <xdr:nvSpPr>
        <xdr:cNvPr id="309" name="Rectangle 266"/>
        <xdr:cNvSpPr>
          <a:spLocks noChangeArrowheads="1"/>
        </xdr:cNvSpPr>
      </xdr:nvSpPr>
      <xdr:spPr>
        <a:xfrm>
          <a:off x="61722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92</xdr:col>
      <xdr:colOff>0</xdr:colOff>
      <xdr:row>1</xdr:row>
      <xdr:rowOff>142875</xdr:rowOff>
    </xdr:from>
    <xdr:to>
      <xdr:col>92</xdr:col>
      <xdr:colOff>9525</xdr:colOff>
      <xdr:row>2</xdr:row>
      <xdr:rowOff>47625</xdr:rowOff>
    </xdr:to>
    <xdr:sp macro="" textlink="">
      <xdr:nvSpPr>
        <xdr:cNvPr id="310" name="Rectangle 266"/>
        <xdr:cNvSpPr>
          <a:spLocks noChangeArrowheads="1"/>
        </xdr:cNvSpPr>
      </xdr:nvSpPr>
      <xdr:spPr>
        <a:xfrm>
          <a:off x="63093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88</xdr:col>
      <xdr:colOff>0</xdr:colOff>
      <xdr:row>1</xdr:row>
      <xdr:rowOff>142875</xdr:rowOff>
    </xdr:from>
    <xdr:to>
      <xdr:col>88</xdr:col>
      <xdr:colOff>9525</xdr:colOff>
      <xdr:row>2</xdr:row>
      <xdr:rowOff>47625</xdr:rowOff>
    </xdr:to>
    <xdr:sp macro="" textlink="">
      <xdr:nvSpPr>
        <xdr:cNvPr id="311" name="Rectangle 266"/>
        <xdr:cNvSpPr>
          <a:spLocks noChangeArrowheads="1"/>
        </xdr:cNvSpPr>
      </xdr:nvSpPr>
      <xdr:spPr>
        <a:xfrm>
          <a:off x="60350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152400</xdr:rowOff>
    </xdr:from>
    <xdr:to>
      <xdr:col>96</xdr:col>
      <xdr:colOff>9525</xdr:colOff>
      <xdr:row>2</xdr:row>
      <xdr:rowOff>76200</xdr:rowOff>
    </xdr:to>
    <xdr:sp macro="" textlink="">
      <xdr:nvSpPr>
        <xdr:cNvPr id="312" name="Rectangle 266"/>
        <xdr:cNvSpPr>
          <a:spLocks noChangeArrowheads="1"/>
        </xdr:cNvSpPr>
      </xdr:nvSpPr>
      <xdr:spPr>
        <a:xfrm>
          <a:off x="65836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13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14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15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152400</xdr:rowOff>
    </xdr:from>
    <xdr:to>
      <xdr:col>99</xdr:col>
      <xdr:colOff>9525</xdr:colOff>
      <xdr:row>2</xdr:row>
      <xdr:rowOff>76200</xdr:rowOff>
    </xdr:to>
    <xdr:sp macro="" textlink="">
      <xdr:nvSpPr>
        <xdr:cNvPr id="316" name="Rectangle 266"/>
        <xdr:cNvSpPr>
          <a:spLocks noChangeArrowheads="1"/>
        </xdr:cNvSpPr>
      </xdr:nvSpPr>
      <xdr:spPr>
        <a:xfrm>
          <a:off x="67894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66675</xdr:rowOff>
    </xdr:to>
    <xdr:sp macro="" textlink="">
      <xdr:nvSpPr>
        <xdr:cNvPr id="317" name="Rectangle 266"/>
        <xdr:cNvSpPr>
          <a:spLocks noChangeArrowheads="1"/>
        </xdr:cNvSpPr>
      </xdr:nvSpPr>
      <xdr:spPr>
        <a:xfrm>
          <a:off x="67894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66675</xdr:rowOff>
    </xdr:to>
    <xdr:sp macro="" textlink="">
      <xdr:nvSpPr>
        <xdr:cNvPr id="318" name="Rectangle 266"/>
        <xdr:cNvSpPr>
          <a:spLocks noChangeArrowheads="1"/>
        </xdr:cNvSpPr>
      </xdr:nvSpPr>
      <xdr:spPr>
        <a:xfrm>
          <a:off x="67894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152400</xdr:rowOff>
    </xdr:from>
    <xdr:to>
      <xdr:col>101</xdr:col>
      <xdr:colOff>9525</xdr:colOff>
      <xdr:row>2</xdr:row>
      <xdr:rowOff>76200</xdr:rowOff>
    </xdr:to>
    <xdr:sp macro="" textlink="">
      <xdr:nvSpPr>
        <xdr:cNvPr id="319" name="Rectangle 266"/>
        <xdr:cNvSpPr>
          <a:spLocks noChangeArrowheads="1"/>
        </xdr:cNvSpPr>
      </xdr:nvSpPr>
      <xdr:spPr>
        <a:xfrm>
          <a:off x="69265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142875</xdr:rowOff>
    </xdr:from>
    <xdr:to>
      <xdr:col>101</xdr:col>
      <xdr:colOff>9525</xdr:colOff>
      <xdr:row>2</xdr:row>
      <xdr:rowOff>66675</xdr:rowOff>
    </xdr:to>
    <xdr:sp macro="" textlink="">
      <xdr:nvSpPr>
        <xdr:cNvPr id="320" name="Rectangle 266"/>
        <xdr:cNvSpPr>
          <a:spLocks noChangeArrowheads="1"/>
        </xdr:cNvSpPr>
      </xdr:nvSpPr>
      <xdr:spPr>
        <a:xfrm>
          <a:off x="6926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152400</xdr:rowOff>
    </xdr:from>
    <xdr:to>
      <xdr:col>97</xdr:col>
      <xdr:colOff>9525</xdr:colOff>
      <xdr:row>2</xdr:row>
      <xdr:rowOff>66675</xdr:rowOff>
    </xdr:to>
    <xdr:sp macro="" textlink="">
      <xdr:nvSpPr>
        <xdr:cNvPr id="321" name="Rectangle 266"/>
        <xdr:cNvSpPr>
          <a:spLocks noChangeArrowheads="1"/>
        </xdr:cNvSpPr>
      </xdr:nvSpPr>
      <xdr:spPr>
        <a:xfrm>
          <a:off x="665226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142875</xdr:rowOff>
    </xdr:from>
    <xdr:to>
      <xdr:col>97</xdr:col>
      <xdr:colOff>9525</xdr:colOff>
      <xdr:row>2</xdr:row>
      <xdr:rowOff>66675</xdr:rowOff>
    </xdr:to>
    <xdr:sp macro="" textlink="">
      <xdr:nvSpPr>
        <xdr:cNvPr id="322" name="Rectangle 266"/>
        <xdr:cNvSpPr>
          <a:spLocks noChangeArrowheads="1"/>
        </xdr:cNvSpPr>
      </xdr:nvSpPr>
      <xdr:spPr>
        <a:xfrm>
          <a:off x="66522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152400</xdr:rowOff>
    </xdr:from>
    <xdr:to>
      <xdr:col>99</xdr:col>
      <xdr:colOff>9525</xdr:colOff>
      <xdr:row>2</xdr:row>
      <xdr:rowOff>47625</xdr:rowOff>
    </xdr:to>
    <xdr:sp macro="" textlink="">
      <xdr:nvSpPr>
        <xdr:cNvPr id="323" name="Rectangle 266"/>
        <xdr:cNvSpPr>
          <a:spLocks noChangeArrowheads="1"/>
        </xdr:cNvSpPr>
      </xdr:nvSpPr>
      <xdr:spPr>
        <a:xfrm>
          <a:off x="67894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24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25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26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152400</xdr:rowOff>
    </xdr:from>
    <xdr:to>
      <xdr:col>101</xdr:col>
      <xdr:colOff>9525</xdr:colOff>
      <xdr:row>2</xdr:row>
      <xdr:rowOff>47625</xdr:rowOff>
    </xdr:to>
    <xdr:sp macro="" textlink="">
      <xdr:nvSpPr>
        <xdr:cNvPr id="327" name="Rectangle 266"/>
        <xdr:cNvSpPr>
          <a:spLocks noChangeArrowheads="1"/>
        </xdr:cNvSpPr>
      </xdr:nvSpPr>
      <xdr:spPr>
        <a:xfrm>
          <a:off x="69265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142875</xdr:rowOff>
    </xdr:from>
    <xdr:to>
      <xdr:col>101</xdr:col>
      <xdr:colOff>9525</xdr:colOff>
      <xdr:row>2</xdr:row>
      <xdr:rowOff>47625</xdr:rowOff>
    </xdr:to>
    <xdr:sp macro="" textlink="">
      <xdr:nvSpPr>
        <xdr:cNvPr id="328" name="Rectangle 266"/>
        <xdr:cNvSpPr>
          <a:spLocks noChangeArrowheads="1"/>
        </xdr:cNvSpPr>
      </xdr:nvSpPr>
      <xdr:spPr>
        <a:xfrm>
          <a:off x="69265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152400</xdr:rowOff>
    </xdr:from>
    <xdr:to>
      <xdr:col>97</xdr:col>
      <xdr:colOff>9525</xdr:colOff>
      <xdr:row>2</xdr:row>
      <xdr:rowOff>47625</xdr:rowOff>
    </xdr:to>
    <xdr:sp macro="" textlink="">
      <xdr:nvSpPr>
        <xdr:cNvPr id="329" name="Rectangle 266"/>
        <xdr:cNvSpPr>
          <a:spLocks noChangeArrowheads="1"/>
        </xdr:cNvSpPr>
      </xdr:nvSpPr>
      <xdr:spPr>
        <a:xfrm>
          <a:off x="66522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142875</xdr:rowOff>
    </xdr:from>
    <xdr:to>
      <xdr:col>97</xdr:col>
      <xdr:colOff>9525</xdr:colOff>
      <xdr:row>2</xdr:row>
      <xdr:rowOff>47625</xdr:rowOff>
    </xdr:to>
    <xdr:sp macro="" textlink="">
      <xdr:nvSpPr>
        <xdr:cNvPr id="330" name="Rectangle 266"/>
        <xdr:cNvSpPr>
          <a:spLocks noChangeArrowheads="1"/>
        </xdr:cNvSpPr>
      </xdr:nvSpPr>
      <xdr:spPr>
        <a:xfrm>
          <a:off x="66522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31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32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96</xdr:col>
      <xdr:colOff>0</xdr:colOff>
      <xdr:row>1</xdr:row>
      <xdr:rowOff>142875</xdr:rowOff>
    </xdr:from>
    <xdr:to>
      <xdr:col>96</xdr:col>
      <xdr:colOff>9525</xdr:colOff>
      <xdr:row>2</xdr:row>
      <xdr:rowOff>66675</xdr:rowOff>
    </xdr:to>
    <xdr:sp macro="" textlink="">
      <xdr:nvSpPr>
        <xdr:cNvPr id="333" name="Rectangle 266"/>
        <xdr:cNvSpPr>
          <a:spLocks noChangeArrowheads="1"/>
        </xdr:cNvSpPr>
      </xdr:nvSpPr>
      <xdr:spPr>
        <a:xfrm>
          <a:off x="6583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66675</xdr:rowOff>
    </xdr:to>
    <xdr:sp macro="" textlink="">
      <xdr:nvSpPr>
        <xdr:cNvPr id="334" name="Rectangle 266"/>
        <xdr:cNvSpPr>
          <a:spLocks noChangeArrowheads="1"/>
        </xdr:cNvSpPr>
      </xdr:nvSpPr>
      <xdr:spPr>
        <a:xfrm>
          <a:off x="67894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66675</xdr:rowOff>
    </xdr:to>
    <xdr:sp macro="" textlink="">
      <xdr:nvSpPr>
        <xdr:cNvPr id="335" name="Rectangle 266"/>
        <xdr:cNvSpPr>
          <a:spLocks noChangeArrowheads="1"/>
        </xdr:cNvSpPr>
      </xdr:nvSpPr>
      <xdr:spPr>
        <a:xfrm>
          <a:off x="67894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142875</xdr:rowOff>
    </xdr:from>
    <xdr:to>
      <xdr:col>101</xdr:col>
      <xdr:colOff>9525</xdr:colOff>
      <xdr:row>2</xdr:row>
      <xdr:rowOff>66675</xdr:rowOff>
    </xdr:to>
    <xdr:sp macro="" textlink="">
      <xdr:nvSpPr>
        <xdr:cNvPr id="336" name="Rectangle 266"/>
        <xdr:cNvSpPr>
          <a:spLocks noChangeArrowheads="1"/>
        </xdr:cNvSpPr>
      </xdr:nvSpPr>
      <xdr:spPr>
        <a:xfrm>
          <a:off x="6926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142875</xdr:rowOff>
    </xdr:from>
    <xdr:to>
      <xdr:col>97</xdr:col>
      <xdr:colOff>9525</xdr:colOff>
      <xdr:row>2</xdr:row>
      <xdr:rowOff>66675</xdr:rowOff>
    </xdr:to>
    <xdr:sp macro="" textlink="">
      <xdr:nvSpPr>
        <xdr:cNvPr id="337" name="Rectangle 266"/>
        <xdr:cNvSpPr>
          <a:spLocks noChangeArrowheads="1"/>
        </xdr:cNvSpPr>
      </xdr:nvSpPr>
      <xdr:spPr>
        <a:xfrm>
          <a:off x="66522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38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39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99</xdr:col>
      <xdr:colOff>0</xdr:colOff>
      <xdr:row>1</xdr:row>
      <xdr:rowOff>142875</xdr:rowOff>
    </xdr:from>
    <xdr:to>
      <xdr:col>99</xdr:col>
      <xdr:colOff>9525</xdr:colOff>
      <xdr:row>2</xdr:row>
      <xdr:rowOff>47625</xdr:rowOff>
    </xdr:to>
    <xdr:sp macro="" textlink="">
      <xdr:nvSpPr>
        <xdr:cNvPr id="340" name="Rectangle 266"/>
        <xdr:cNvSpPr>
          <a:spLocks noChangeArrowheads="1"/>
        </xdr:cNvSpPr>
      </xdr:nvSpPr>
      <xdr:spPr>
        <a:xfrm>
          <a:off x="67894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101</xdr:col>
      <xdr:colOff>0</xdr:colOff>
      <xdr:row>1</xdr:row>
      <xdr:rowOff>142875</xdr:rowOff>
    </xdr:from>
    <xdr:to>
      <xdr:col>101</xdr:col>
      <xdr:colOff>9525</xdr:colOff>
      <xdr:row>2</xdr:row>
      <xdr:rowOff>47625</xdr:rowOff>
    </xdr:to>
    <xdr:sp macro="" textlink="">
      <xdr:nvSpPr>
        <xdr:cNvPr id="341" name="Rectangle 266"/>
        <xdr:cNvSpPr>
          <a:spLocks noChangeArrowheads="1"/>
        </xdr:cNvSpPr>
      </xdr:nvSpPr>
      <xdr:spPr>
        <a:xfrm>
          <a:off x="69265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97</xdr:col>
      <xdr:colOff>0</xdr:colOff>
      <xdr:row>1</xdr:row>
      <xdr:rowOff>142875</xdr:rowOff>
    </xdr:from>
    <xdr:to>
      <xdr:col>97</xdr:col>
      <xdr:colOff>9525</xdr:colOff>
      <xdr:row>2</xdr:row>
      <xdr:rowOff>47625</xdr:rowOff>
    </xdr:to>
    <xdr:sp macro="" textlink="">
      <xdr:nvSpPr>
        <xdr:cNvPr id="342" name="Rectangle 266"/>
        <xdr:cNvSpPr>
          <a:spLocks noChangeArrowheads="1"/>
        </xdr:cNvSpPr>
      </xdr:nvSpPr>
      <xdr:spPr>
        <a:xfrm>
          <a:off x="66522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152400</xdr:rowOff>
    </xdr:from>
    <xdr:to>
      <xdr:col>105</xdr:col>
      <xdr:colOff>9525</xdr:colOff>
      <xdr:row>2</xdr:row>
      <xdr:rowOff>76200</xdr:rowOff>
    </xdr:to>
    <xdr:sp macro="" textlink="">
      <xdr:nvSpPr>
        <xdr:cNvPr id="343" name="Rectangle 266"/>
        <xdr:cNvSpPr>
          <a:spLocks noChangeArrowheads="1"/>
        </xdr:cNvSpPr>
      </xdr:nvSpPr>
      <xdr:spPr>
        <a:xfrm>
          <a:off x="72009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44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45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46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152400</xdr:rowOff>
    </xdr:from>
    <xdr:to>
      <xdr:col>108</xdr:col>
      <xdr:colOff>9525</xdr:colOff>
      <xdr:row>2</xdr:row>
      <xdr:rowOff>76200</xdr:rowOff>
    </xdr:to>
    <xdr:sp macro="" textlink="">
      <xdr:nvSpPr>
        <xdr:cNvPr id="347" name="Rectangle 266"/>
        <xdr:cNvSpPr>
          <a:spLocks noChangeArrowheads="1"/>
        </xdr:cNvSpPr>
      </xdr:nvSpPr>
      <xdr:spPr>
        <a:xfrm>
          <a:off x="74066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66675</xdr:rowOff>
    </xdr:to>
    <xdr:sp macro="" textlink="">
      <xdr:nvSpPr>
        <xdr:cNvPr id="348" name="Rectangle 266"/>
        <xdr:cNvSpPr>
          <a:spLocks noChangeArrowheads="1"/>
        </xdr:cNvSpPr>
      </xdr:nvSpPr>
      <xdr:spPr>
        <a:xfrm>
          <a:off x="74066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66675</xdr:rowOff>
    </xdr:to>
    <xdr:sp macro="" textlink="">
      <xdr:nvSpPr>
        <xdr:cNvPr id="349" name="Rectangle 266"/>
        <xdr:cNvSpPr>
          <a:spLocks noChangeArrowheads="1"/>
        </xdr:cNvSpPr>
      </xdr:nvSpPr>
      <xdr:spPr>
        <a:xfrm>
          <a:off x="74066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152400</xdr:rowOff>
    </xdr:from>
    <xdr:to>
      <xdr:col>110</xdr:col>
      <xdr:colOff>9525</xdr:colOff>
      <xdr:row>2</xdr:row>
      <xdr:rowOff>76200</xdr:rowOff>
    </xdr:to>
    <xdr:sp macro="" textlink="">
      <xdr:nvSpPr>
        <xdr:cNvPr id="350" name="Rectangle 266"/>
        <xdr:cNvSpPr>
          <a:spLocks noChangeArrowheads="1"/>
        </xdr:cNvSpPr>
      </xdr:nvSpPr>
      <xdr:spPr>
        <a:xfrm>
          <a:off x="75438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142875</xdr:rowOff>
    </xdr:from>
    <xdr:to>
      <xdr:col>110</xdr:col>
      <xdr:colOff>9525</xdr:colOff>
      <xdr:row>2</xdr:row>
      <xdr:rowOff>66675</xdr:rowOff>
    </xdr:to>
    <xdr:sp macro="" textlink="">
      <xdr:nvSpPr>
        <xdr:cNvPr id="351" name="Rectangle 266"/>
        <xdr:cNvSpPr>
          <a:spLocks noChangeArrowheads="1"/>
        </xdr:cNvSpPr>
      </xdr:nvSpPr>
      <xdr:spPr>
        <a:xfrm>
          <a:off x="7543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152400</xdr:rowOff>
    </xdr:from>
    <xdr:to>
      <xdr:col>106</xdr:col>
      <xdr:colOff>9525</xdr:colOff>
      <xdr:row>2</xdr:row>
      <xdr:rowOff>66675</xdr:rowOff>
    </xdr:to>
    <xdr:sp macro="" textlink="">
      <xdr:nvSpPr>
        <xdr:cNvPr id="352" name="Rectangle 266"/>
        <xdr:cNvSpPr>
          <a:spLocks noChangeArrowheads="1"/>
        </xdr:cNvSpPr>
      </xdr:nvSpPr>
      <xdr:spPr>
        <a:xfrm>
          <a:off x="726948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142875</xdr:rowOff>
    </xdr:from>
    <xdr:to>
      <xdr:col>106</xdr:col>
      <xdr:colOff>9525</xdr:colOff>
      <xdr:row>2</xdr:row>
      <xdr:rowOff>66675</xdr:rowOff>
    </xdr:to>
    <xdr:sp macro="" textlink="">
      <xdr:nvSpPr>
        <xdr:cNvPr id="353" name="Rectangle 266"/>
        <xdr:cNvSpPr>
          <a:spLocks noChangeArrowheads="1"/>
        </xdr:cNvSpPr>
      </xdr:nvSpPr>
      <xdr:spPr>
        <a:xfrm>
          <a:off x="7269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152400</xdr:rowOff>
    </xdr:from>
    <xdr:to>
      <xdr:col>108</xdr:col>
      <xdr:colOff>9525</xdr:colOff>
      <xdr:row>2</xdr:row>
      <xdr:rowOff>47625</xdr:rowOff>
    </xdr:to>
    <xdr:sp macro="" textlink="">
      <xdr:nvSpPr>
        <xdr:cNvPr id="354" name="Rectangle 266"/>
        <xdr:cNvSpPr>
          <a:spLocks noChangeArrowheads="1"/>
        </xdr:cNvSpPr>
      </xdr:nvSpPr>
      <xdr:spPr>
        <a:xfrm>
          <a:off x="74066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55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56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57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152400</xdr:rowOff>
    </xdr:from>
    <xdr:to>
      <xdr:col>110</xdr:col>
      <xdr:colOff>9525</xdr:colOff>
      <xdr:row>2</xdr:row>
      <xdr:rowOff>47625</xdr:rowOff>
    </xdr:to>
    <xdr:sp macro="" textlink="">
      <xdr:nvSpPr>
        <xdr:cNvPr id="358" name="Rectangle 266"/>
        <xdr:cNvSpPr>
          <a:spLocks noChangeArrowheads="1"/>
        </xdr:cNvSpPr>
      </xdr:nvSpPr>
      <xdr:spPr>
        <a:xfrm>
          <a:off x="75438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142875</xdr:rowOff>
    </xdr:from>
    <xdr:to>
      <xdr:col>110</xdr:col>
      <xdr:colOff>9525</xdr:colOff>
      <xdr:row>2</xdr:row>
      <xdr:rowOff>47625</xdr:rowOff>
    </xdr:to>
    <xdr:sp macro="" textlink="">
      <xdr:nvSpPr>
        <xdr:cNvPr id="359" name="Rectangle 266"/>
        <xdr:cNvSpPr>
          <a:spLocks noChangeArrowheads="1"/>
        </xdr:cNvSpPr>
      </xdr:nvSpPr>
      <xdr:spPr>
        <a:xfrm>
          <a:off x="75438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152400</xdr:rowOff>
    </xdr:from>
    <xdr:to>
      <xdr:col>106</xdr:col>
      <xdr:colOff>9525</xdr:colOff>
      <xdr:row>2</xdr:row>
      <xdr:rowOff>47625</xdr:rowOff>
    </xdr:to>
    <xdr:sp macro="" textlink="">
      <xdr:nvSpPr>
        <xdr:cNvPr id="360" name="Rectangle 266"/>
        <xdr:cNvSpPr>
          <a:spLocks noChangeArrowheads="1"/>
        </xdr:cNvSpPr>
      </xdr:nvSpPr>
      <xdr:spPr>
        <a:xfrm>
          <a:off x="72694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142875</xdr:rowOff>
    </xdr:from>
    <xdr:to>
      <xdr:col>106</xdr:col>
      <xdr:colOff>9525</xdr:colOff>
      <xdr:row>2</xdr:row>
      <xdr:rowOff>47625</xdr:rowOff>
    </xdr:to>
    <xdr:sp macro="" textlink="">
      <xdr:nvSpPr>
        <xdr:cNvPr id="361" name="Rectangle 266"/>
        <xdr:cNvSpPr>
          <a:spLocks noChangeArrowheads="1"/>
        </xdr:cNvSpPr>
      </xdr:nvSpPr>
      <xdr:spPr>
        <a:xfrm>
          <a:off x="72694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62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63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105</xdr:col>
      <xdr:colOff>0</xdr:colOff>
      <xdr:row>1</xdr:row>
      <xdr:rowOff>142875</xdr:rowOff>
    </xdr:from>
    <xdr:to>
      <xdr:col>105</xdr:col>
      <xdr:colOff>9525</xdr:colOff>
      <xdr:row>2</xdr:row>
      <xdr:rowOff>66675</xdr:rowOff>
    </xdr:to>
    <xdr:sp macro="" textlink="">
      <xdr:nvSpPr>
        <xdr:cNvPr id="364" name="Rectangle 266"/>
        <xdr:cNvSpPr>
          <a:spLocks noChangeArrowheads="1"/>
        </xdr:cNvSpPr>
      </xdr:nvSpPr>
      <xdr:spPr>
        <a:xfrm>
          <a:off x="7200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66675</xdr:rowOff>
    </xdr:to>
    <xdr:sp macro="" textlink="">
      <xdr:nvSpPr>
        <xdr:cNvPr id="365" name="Rectangle 266"/>
        <xdr:cNvSpPr>
          <a:spLocks noChangeArrowheads="1"/>
        </xdr:cNvSpPr>
      </xdr:nvSpPr>
      <xdr:spPr>
        <a:xfrm>
          <a:off x="74066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66675</xdr:rowOff>
    </xdr:to>
    <xdr:sp macro="" textlink="">
      <xdr:nvSpPr>
        <xdr:cNvPr id="366" name="Rectangle 266"/>
        <xdr:cNvSpPr>
          <a:spLocks noChangeArrowheads="1"/>
        </xdr:cNvSpPr>
      </xdr:nvSpPr>
      <xdr:spPr>
        <a:xfrm>
          <a:off x="74066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142875</xdr:rowOff>
    </xdr:from>
    <xdr:to>
      <xdr:col>110</xdr:col>
      <xdr:colOff>9525</xdr:colOff>
      <xdr:row>2</xdr:row>
      <xdr:rowOff>66675</xdr:rowOff>
    </xdr:to>
    <xdr:sp macro="" textlink="">
      <xdr:nvSpPr>
        <xdr:cNvPr id="367" name="Rectangle 266"/>
        <xdr:cNvSpPr>
          <a:spLocks noChangeArrowheads="1"/>
        </xdr:cNvSpPr>
      </xdr:nvSpPr>
      <xdr:spPr>
        <a:xfrm>
          <a:off x="7543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142875</xdr:rowOff>
    </xdr:from>
    <xdr:to>
      <xdr:col>106</xdr:col>
      <xdr:colOff>9525</xdr:colOff>
      <xdr:row>2</xdr:row>
      <xdr:rowOff>66675</xdr:rowOff>
    </xdr:to>
    <xdr:sp macro="" textlink="">
      <xdr:nvSpPr>
        <xdr:cNvPr id="368" name="Rectangle 266"/>
        <xdr:cNvSpPr>
          <a:spLocks noChangeArrowheads="1"/>
        </xdr:cNvSpPr>
      </xdr:nvSpPr>
      <xdr:spPr>
        <a:xfrm>
          <a:off x="72694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69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70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108</xdr:col>
      <xdr:colOff>0</xdr:colOff>
      <xdr:row>1</xdr:row>
      <xdr:rowOff>142875</xdr:rowOff>
    </xdr:from>
    <xdr:to>
      <xdr:col>108</xdr:col>
      <xdr:colOff>9525</xdr:colOff>
      <xdr:row>2</xdr:row>
      <xdr:rowOff>47625</xdr:rowOff>
    </xdr:to>
    <xdr:sp macro="" textlink="">
      <xdr:nvSpPr>
        <xdr:cNvPr id="371" name="Rectangle 266"/>
        <xdr:cNvSpPr>
          <a:spLocks noChangeArrowheads="1"/>
        </xdr:cNvSpPr>
      </xdr:nvSpPr>
      <xdr:spPr>
        <a:xfrm>
          <a:off x="74066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110</xdr:col>
      <xdr:colOff>0</xdr:colOff>
      <xdr:row>1</xdr:row>
      <xdr:rowOff>142875</xdr:rowOff>
    </xdr:from>
    <xdr:to>
      <xdr:col>110</xdr:col>
      <xdr:colOff>9525</xdr:colOff>
      <xdr:row>2</xdr:row>
      <xdr:rowOff>47625</xdr:rowOff>
    </xdr:to>
    <xdr:sp macro="" textlink="">
      <xdr:nvSpPr>
        <xdr:cNvPr id="372" name="Rectangle 266"/>
        <xdr:cNvSpPr>
          <a:spLocks noChangeArrowheads="1"/>
        </xdr:cNvSpPr>
      </xdr:nvSpPr>
      <xdr:spPr>
        <a:xfrm>
          <a:off x="75438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106</xdr:col>
      <xdr:colOff>0</xdr:colOff>
      <xdr:row>1</xdr:row>
      <xdr:rowOff>142875</xdr:rowOff>
    </xdr:from>
    <xdr:to>
      <xdr:col>106</xdr:col>
      <xdr:colOff>9525</xdr:colOff>
      <xdr:row>2</xdr:row>
      <xdr:rowOff>47625</xdr:rowOff>
    </xdr:to>
    <xdr:sp macro="" textlink="">
      <xdr:nvSpPr>
        <xdr:cNvPr id="373" name="Rectangle 266"/>
        <xdr:cNvSpPr>
          <a:spLocks noChangeArrowheads="1"/>
        </xdr:cNvSpPr>
      </xdr:nvSpPr>
      <xdr:spPr>
        <a:xfrm>
          <a:off x="72694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152400</xdr:rowOff>
    </xdr:from>
    <xdr:to>
      <xdr:col>114</xdr:col>
      <xdr:colOff>9525</xdr:colOff>
      <xdr:row>2</xdr:row>
      <xdr:rowOff>76200</xdr:rowOff>
    </xdr:to>
    <xdr:sp macro="" textlink="">
      <xdr:nvSpPr>
        <xdr:cNvPr id="374" name="Rectangle 266"/>
        <xdr:cNvSpPr>
          <a:spLocks noChangeArrowheads="1"/>
        </xdr:cNvSpPr>
      </xdr:nvSpPr>
      <xdr:spPr>
        <a:xfrm>
          <a:off x="78181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75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76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77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152400</xdr:rowOff>
    </xdr:from>
    <xdr:to>
      <xdr:col>117</xdr:col>
      <xdr:colOff>9525</xdr:colOff>
      <xdr:row>2</xdr:row>
      <xdr:rowOff>76200</xdr:rowOff>
    </xdr:to>
    <xdr:sp macro="" textlink="">
      <xdr:nvSpPr>
        <xdr:cNvPr id="378" name="Rectangle 266"/>
        <xdr:cNvSpPr>
          <a:spLocks noChangeArrowheads="1"/>
        </xdr:cNvSpPr>
      </xdr:nvSpPr>
      <xdr:spPr>
        <a:xfrm>
          <a:off x="80238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66675</xdr:rowOff>
    </xdr:to>
    <xdr:sp macro="" textlink="">
      <xdr:nvSpPr>
        <xdr:cNvPr id="379" name="Rectangle 266"/>
        <xdr:cNvSpPr>
          <a:spLocks noChangeArrowheads="1"/>
        </xdr:cNvSpPr>
      </xdr:nvSpPr>
      <xdr:spPr>
        <a:xfrm>
          <a:off x="80238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66675</xdr:rowOff>
    </xdr:to>
    <xdr:sp macro="" textlink="">
      <xdr:nvSpPr>
        <xdr:cNvPr id="380" name="Rectangle 266"/>
        <xdr:cNvSpPr>
          <a:spLocks noChangeArrowheads="1"/>
        </xdr:cNvSpPr>
      </xdr:nvSpPr>
      <xdr:spPr>
        <a:xfrm>
          <a:off x="80238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152400</xdr:rowOff>
    </xdr:from>
    <xdr:to>
      <xdr:col>119</xdr:col>
      <xdr:colOff>9525</xdr:colOff>
      <xdr:row>2</xdr:row>
      <xdr:rowOff>76200</xdr:rowOff>
    </xdr:to>
    <xdr:sp macro="" textlink="">
      <xdr:nvSpPr>
        <xdr:cNvPr id="381" name="Rectangle 266"/>
        <xdr:cNvSpPr>
          <a:spLocks noChangeArrowheads="1"/>
        </xdr:cNvSpPr>
      </xdr:nvSpPr>
      <xdr:spPr>
        <a:xfrm>
          <a:off x="81610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142875</xdr:rowOff>
    </xdr:from>
    <xdr:to>
      <xdr:col>119</xdr:col>
      <xdr:colOff>9525</xdr:colOff>
      <xdr:row>2</xdr:row>
      <xdr:rowOff>66675</xdr:rowOff>
    </xdr:to>
    <xdr:sp macro="" textlink="">
      <xdr:nvSpPr>
        <xdr:cNvPr id="382" name="Rectangle 266"/>
        <xdr:cNvSpPr>
          <a:spLocks noChangeArrowheads="1"/>
        </xdr:cNvSpPr>
      </xdr:nvSpPr>
      <xdr:spPr>
        <a:xfrm>
          <a:off x="8161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152400</xdr:rowOff>
    </xdr:from>
    <xdr:to>
      <xdr:col>115</xdr:col>
      <xdr:colOff>9525</xdr:colOff>
      <xdr:row>2</xdr:row>
      <xdr:rowOff>66675</xdr:rowOff>
    </xdr:to>
    <xdr:sp macro="" textlink="">
      <xdr:nvSpPr>
        <xdr:cNvPr id="383" name="Rectangle 266"/>
        <xdr:cNvSpPr>
          <a:spLocks noChangeArrowheads="1"/>
        </xdr:cNvSpPr>
      </xdr:nvSpPr>
      <xdr:spPr>
        <a:xfrm>
          <a:off x="788670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142875</xdr:rowOff>
    </xdr:from>
    <xdr:to>
      <xdr:col>115</xdr:col>
      <xdr:colOff>9525</xdr:colOff>
      <xdr:row>2</xdr:row>
      <xdr:rowOff>66675</xdr:rowOff>
    </xdr:to>
    <xdr:sp macro="" textlink="">
      <xdr:nvSpPr>
        <xdr:cNvPr id="384" name="Rectangle 266"/>
        <xdr:cNvSpPr>
          <a:spLocks noChangeArrowheads="1"/>
        </xdr:cNvSpPr>
      </xdr:nvSpPr>
      <xdr:spPr>
        <a:xfrm>
          <a:off x="7886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152400</xdr:rowOff>
    </xdr:from>
    <xdr:to>
      <xdr:col>117</xdr:col>
      <xdr:colOff>9525</xdr:colOff>
      <xdr:row>2</xdr:row>
      <xdr:rowOff>47625</xdr:rowOff>
    </xdr:to>
    <xdr:sp macro="" textlink="">
      <xdr:nvSpPr>
        <xdr:cNvPr id="385" name="Rectangle 266"/>
        <xdr:cNvSpPr>
          <a:spLocks noChangeArrowheads="1"/>
        </xdr:cNvSpPr>
      </xdr:nvSpPr>
      <xdr:spPr>
        <a:xfrm>
          <a:off x="80238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386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387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388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152400</xdr:rowOff>
    </xdr:from>
    <xdr:to>
      <xdr:col>119</xdr:col>
      <xdr:colOff>9525</xdr:colOff>
      <xdr:row>2</xdr:row>
      <xdr:rowOff>47625</xdr:rowOff>
    </xdr:to>
    <xdr:sp macro="" textlink="">
      <xdr:nvSpPr>
        <xdr:cNvPr id="389" name="Rectangle 266"/>
        <xdr:cNvSpPr>
          <a:spLocks noChangeArrowheads="1"/>
        </xdr:cNvSpPr>
      </xdr:nvSpPr>
      <xdr:spPr>
        <a:xfrm>
          <a:off x="81610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142875</xdr:rowOff>
    </xdr:from>
    <xdr:to>
      <xdr:col>119</xdr:col>
      <xdr:colOff>9525</xdr:colOff>
      <xdr:row>2</xdr:row>
      <xdr:rowOff>47625</xdr:rowOff>
    </xdr:to>
    <xdr:sp macro="" textlink="">
      <xdr:nvSpPr>
        <xdr:cNvPr id="390" name="Rectangle 266"/>
        <xdr:cNvSpPr>
          <a:spLocks noChangeArrowheads="1"/>
        </xdr:cNvSpPr>
      </xdr:nvSpPr>
      <xdr:spPr>
        <a:xfrm>
          <a:off x="81610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152400</xdr:rowOff>
    </xdr:from>
    <xdr:to>
      <xdr:col>115</xdr:col>
      <xdr:colOff>9525</xdr:colOff>
      <xdr:row>2</xdr:row>
      <xdr:rowOff>47625</xdr:rowOff>
    </xdr:to>
    <xdr:sp macro="" textlink="">
      <xdr:nvSpPr>
        <xdr:cNvPr id="391" name="Rectangle 266"/>
        <xdr:cNvSpPr>
          <a:spLocks noChangeArrowheads="1"/>
        </xdr:cNvSpPr>
      </xdr:nvSpPr>
      <xdr:spPr>
        <a:xfrm>
          <a:off x="78867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142875</xdr:rowOff>
    </xdr:from>
    <xdr:to>
      <xdr:col>115</xdr:col>
      <xdr:colOff>9525</xdr:colOff>
      <xdr:row>2</xdr:row>
      <xdr:rowOff>47625</xdr:rowOff>
    </xdr:to>
    <xdr:sp macro="" textlink="">
      <xdr:nvSpPr>
        <xdr:cNvPr id="392" name="Rectangle 266"/>
        <xdr:cNvSpPr>
          <a:spLocks noChangeArrowheads="1"/>
        </xdr:cNvSpPr>
      </xdr:nvSpPr>
      <xdr:spPr>
        <a:xfrm>
          <a:off x="78867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93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94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114</xdr:col>
      <xdr:colOff>0</xdr:colOff>
      <xdr:row>1</xdr:row>
      <xdr:rowOff>142875</xdr:rowOff>
    </xdr:from>
    <xdr:to>
      <xdr:col>114</xdr:col>
      <xdr:colOff>9525</xdr:colOff>
      <xdr:row>2</xdr:row>
      <xdr:rowOff>66675</xdr:rowOff>
    </xdr:to>
    <xdr:sp macro="" textlink="">
      <xdr:nvSpPr>
        <xdr:cNvPr id="395" name="Rectangle 266"/>
        <xdr:cNvSpPr>
          <a:spLocks noChangeArrowheads="1"/>
        </xdr:cNvSpPr>
      </xdr:nvSpPr>
      <xdr:spPr>
        <a:xfrm>
          <a:off x="7818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66675</xdr:rowOff>
    </xdr:to>
    <xdr:sp macro="" textlink="">
      <xdr:nvSpPr>
        <xdr:cNvPr id="396" name="Rectangle 266"/>
        <xdr:cNvSpPr>
          <a:spLocks noChangeArrowheads="1"/>
        </xdr:cNvSpPr>
      </xdr:nvSpPr>
      <xdr:spPr>
        <a:xfrm>
          <a:off x="80238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66675</xdr:rowOff>
    </xdr:to>
    <xdr:sp macro="" textlink="">
      <xdr:nvSpPr>
        <xdr:cNvPr id="397" name="Rectangle 266"/>
        <xdr:cNvSpPr>
          <a:spLocks noChangeArrowheads="1"/>
        </xdr:cNvSpPr>
      </xdr:nvSpPr>
      <xdr:spPr>
        <a:xfrm>
          <a:off x="80238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142875</xdr:rowOff>
    </xdr:from>
    <xdr:to>
      <xdr:col>119</xdr:col>
      <xdr:colOff>9525</xdr:colOff>
      <xdr:row>2</xdr:row>
      <xdr:rowOff>66675</xdr:rowOff>
    </xdr:to>
    <xdr:sp macro="" textlink="">
      <xdr:nvSpPr>
        <xdr:cNvPr id="398" name="Rectangle 266"/>
        <xdr:cNvSpPr>
          <a:spLocks noChangeArrowheads="1"/>
        </xdr:cNvSpPr>
      </xdr:nvSpPr>
      <xdr:spPr>
        <a:xfrm>
          <a:off x="8161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142875</xdr:rowOff>
    </xdr:from>
    <xdr:to>
      <xdr:col>115</xdr:col>
      <xdr:colOff>9525</xdr:colOff>
      <xdr:row>2</xdr:row>
      <xdr:rowOff>66675</xdr:rowOff>
    </xdr:to>
    <xdr:sp macro="" textlink="">
      <xdr:nvSpPr>
        <xdr:cNvPr id="399" name="Rectangle 266"/>
        <xdr:cNvSpPr>
          <a:spLocks noChangeArrowheads="1"/>
        </xdr:cNvSpPr>
      </xdr:nvSpPr>
      <xdr:spPr>
        <a:xfrm>
          <a:off x="78867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400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401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117</xdr:col>
      <xdr:colOff>0</xdr:colOff>
      <xdr:row>1</xdr:row>
      <xdr:rowOff>142875</xdr:rowOff>
    </xdr:from>
    <xdr:to>
      <xdr:col>117</xdr:col>
      <xdr:colOff>9525</xdr:colOff>
      <xdr:row>2</xdr:row>
      <xdr:rowOff>47625</xdr:rowOff>
    </xdr:to>
    <xdr:sp macro="" textlink="">
      <xdr:nvSpPr>
        <xdr:cNvPr id="402" name="Rectangle 266"/>
        <xdr:cNvSpPr>
          <a:spLocks noChangeArrowheads="1"/>
        </xdr:cNvSpPr>
      </xdr:nvSpPr>
      <xdr:spPr>
        <a:xfrm>
          <a:off x="80238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119</xdr:col>
      <xdr:colOff>0</xdr:colOff>
      <xdr:row>1</xdr:row>
      <xdr:rowOff>142875</xdr:rowOff>
    </xdr:from>
    <xdr:to>
      <xdr:col>119</xdr:col>
      <xdr:colOff>9525</xdr:colOff>
      <xdr:row>2</xdr:row>
      <xdr:rowOff>47625</xdr:rowOff>
    </xdr:to>
    <xdr:sp macro="" textlink="">
      <xdr:nvSpPr>
        <xdr:cNvPr id="403" name="Rectangle 266"/>
        <xdr:cNvSpPr>
          <a:spLocks noChangeArrowheads="1"/>
        </xdr:cNvSpPr>
      </xdr:nvSpPr>
      <xdr:spPr>
        <a:xfrm>
          <a:off x="81610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115</xdr:col>
      <xdr:colOff>0</xdr:colOff>
      <xdr:row>1</xdr:row>
      <xdr:rowOff>142875</xdr:rowOff>
    </xdr:from>
    <xdr:to>
      <xdr:col>115</xdr:col>
      <xdr:colOff>9525</xdr:colOff>
      <xdr:row>2</xdr:row>
      <xdr:rowOff>47625</xdr:rowOff>
    </xdr:to>
    <xdr:sp macro="" textlink="">
      <xdr:nvSpPr>
        <xdr:cNvPr id="404" name="Rectangle 266"/>
        <xdr:cNvSpPr>
          <a:spLocks noChangeArrowheads="1"/>
        </xdr:cNvSpPr>
      </xdr:nvSpPr>
      <xdr:spPr>
        <a:xfrm>
          <a:off x="78867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152400</xdr:rowOff>
    </xdr:from>
    <xdr:to>
      <xdr:col>123</xdr:col>
      <xdr:colOff>9525</xdr:colOff>
      <xdr:row>2</xdr:row>
      <xdr:rowOff>76200</xdr:rowOff>
    </xdr:to>
    <xdr:sp macro="" textlink="">
      <xdr:nvSpPr>
        <xdr:cNvPr id="405" name="Rectangle 266"/>
        <xdr:cNvSpPr>
          <a:spLocks noChangeArrowheads="1"/>
        </xdr:cNvSpPr>
      </xdr:nvSpPr>
      <xdr:spPr>
        <a:xfrm>
          <a:off x="84353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06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07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08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152400</xdr:rowOff>
    </xdr:from>
    <xdr:to>
      <xdr:col>126</xdr:col>
      <xdr:colOff>9525</xdr:colOff>
      <xdr:row>2</xdr:row>
      <xdr:rowOff>76200</xdr:rowOff>
    </xdr:to>
    <xdr:sp macro="" textlink="">
      <xdr:nvSpPr>
        <xdr:cNvPr id="409" name="Rectangle 266"/>
        <xdr:cNvSpPr>
          <a:spLocks noChangeArrowheads="1"/>
        </xdr:cNvSpPr>
      </xdr:nvSpPr>
      <xdr:spPr>
        <a:xfrm>
          <a:off x="86410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66675</xdr:rowOff>
    </xdr:to>
    <xdr:sp macro="" textlink="">
      <xdr:nvSpPr>
        <xdr:cNvPr id="410" name="Rectangle 266"/>
        <xdr:cNvSpPr>
          <a:spLocks noChangeArrowheads="1"/>
        </xdr:cNvSpPr>
      </xdr:nvSpPr>
      <xdr:spPr>
        <a:xfrm>
          <a:off x="86410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66675</xdr:rowOff>
    </xdr:to>
    <xdr:sp macro="" textlink="">
      <xdr:nvSpPr>
        <xdr:cNvPr id="411" name="Rectangle 266"/>
        <xdr:cNvSpPr>
          <a:spLocks noChangeArrowheads="1"/>
        </xdr:cNvSpPr>
      </xdr:nvSpPr>
      <xdr:spPr>
        <a:xfrm>
          <a:off x="86410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152400</xdr:rowOff>
    </xdr:from>
    <xdr:to>
      <xdr:col>128</xdr:col>
      <xdr:colOff>9525</xdr:colOff>
      <xdr:row>2</xdr:row>
      <xdr:rowOff>76200</xdr:rowOff>
    </xdr:to>
    <xdr:sp macro="" textlink="">
      <xdr:nvSpPr>
        <xdr:cNvPr id="412" name="Rectangle 266"/>
        <xdr:cNvSpPr>
          <a:spLocks noChangeArrowheads="1"/>
        </xdr:cNvSpPr>
      </xdr:nvSpPr>
      <xdr:spPr>
        <a:xfrm>
          <a:off x="87782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142875</xdr:rowOff>
    </xdr:from>
    <xdr:to>
      <xdr:col>128</xdr:col>
      <xdr:colOff>9525</xdr:colOff>
      <xdr:row>2</xdr:row>
      <xdr:rowOff>66675</xdr:rowOff>
    </xdr:to>
    <xdr:sp macro="" textlink="">
      <xdr:nvSpPr>
        <xdr:cNvPr id="413" name="Rectangle 266"/>
        <xdr:cNvSpPr>
          <a:spLocks noChangeArrowheads="1"/>
        </xdr:cNvSpPr>
      </xdr:nvSpPr>
      <xdr:spPr>
        <a:xfrm>
          <a:off x="8778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152400</xdr:rowOff>
    </xdr:from>
    <xdr:to>
      <xdr:col>124</xdr:col>
      <xdr:colOff>9525</xdr:colOff>
      <xdr:row>2</xdr:row>
      <xdr:rowOff>66675</xdr:rowOff>
    </xdr:to>
    <xdr:sp macro="" textlink="">
      <xdr:nvSpPr>
        <xdr:cNvPr id="414" name="Rectangle 266"/>
        <xdr:cNvSpPr>
          <a:spLocks noChangeArrowheads="1"/>
        </xdr:cNvSpPr>
      </xdr:nvSpPr>
      <xdr:spPr>
        <a:xfrm>
          <a:off x="850392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142875</xdr:rowOff>
    </xdr:from>
    <xdr:to>
      <xdr:col>124</xdr:col>
      <xdr:colOff>9525</xdr:colOff>
      <xdr:row>2</xdr:row>
      <xdr:rowOff>66675</xdr:rowOff>
    </xdr:to>
    <xdr:sp macro="" textlink="">
      <xdr:nvSpPr>
        <xdr:cNvPr id="415" name="Rectangle 266"/>
        <xdr:cNvSpPr>
          <a:spLocks noChangeArrowheads="1"/>
        </xdr:cNvSpPr>
      </xdr:nvSpPr>
      <xdr:spPr>
        <a:xfrm>
          <a:off x="8503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152400</xdr:rowOff>
    </xdr:from>
    <xdr:to>
      <xdr:col>126</xdr:col>
      <xdr:colOff>9525</xdr:colOff>
      <xdr:row>2</xdr:row>
      <xdr:rowOff>47625</xdr:rowOff>
    </xdr:to>
    <xdr:sp macro="" textlink="">
      <xdr:nvSpPr>
        <xdr:cNvPr id="416" name="Rectangle 266"/>
        <xdr:cNvSpPr>
          <a:spLocks noChangeArrowheads="1"/>
        </xdr:cNvSpPr>
      </xdr:nvSpPr>
      <xdr:spPr>
        <a:xfrm>
          <a:off x="86410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17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18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19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152400</xdr:rowOff>
    </xdr:from>
    <xdr:to>
      <xdr:col>128</xdr:col>
      <xdr:colOff>9525</xdr:colOff>
      <xdr:row>2</xdr:row>
      <xdr:rowOff>47625</xdr:rowOff>
    </xdr:to>
    <xdr:sp macro="" textlink="">
      <xdr:nvSpPr>
        <xdr:cNvPr id="420" name="Rectangle 266"/>
        <xdr:cNvSpPr>
          <a:spLocks noChangeArrowheads="1"/>
        </xdr:cNvSpPr>
      </xdr:nvSpPr>
      <xdr:spPr>
        <a:xfrm>
          <a:off x="87782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142875</xdr:rowOff>
    </xdr:from>
    <xdr:to>
      <xdr:col>128</xdr:col>
      <xdr:colOff>9525</xdr:colOff>
      <xdr:row>2</xdr:row>
      <xdr:rowOff>47625</xdr:rowOff>
    </xdr:to>
    <xdr:sp macro="" textlink="">
      <xdr:nvSpPr>
        <xdr:cNvPr id="421" name="Rectangle 266"/>
        <xdr:cNvSpPr>
          <a:spLocks noChangeArrowheads="1"/>
        </xdr:cNvSpPr>
      </xdr:nvSpPr>
      <xdr:spPr>
        <a:xfrm>
          <a:off x="87782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152400</xdr:rowOff>
    </xdr:from>
    <xdr:to>
      <xdr:col>124</xdr:col>
      <xdr:colOff>9525</xdr:colOff>
      <xdr:row>2</xdr:row>
      <xdr:rowOff>47625</xdr:rowOff>
    </xdr:to>
    <xdr:sp macro="" textlink="">
      <xdr:nvSpPr>
        <xdr:cNvPr id="422" name="Rectangle 266"/>
        <xdr:cNvSpPr>
          <a:spLocks noChangeArrowheads="1"/>
        </xdr:cNvSpPr>
      </xdr:nvSpPr>
      <xdr:spPr>
        <a:xfrm>
          <a:off x="85039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142875</xdr:rowOff>
    </xdr:from>
    <xdr:to>
      <xdr:col>124</xdr:col>
      <xdr:colOff>9525</xdr:colOff>
      <xdr:row>2</xdr:row>
      <xdr:rowOff>47625</xdr:rowOff>
    </xdr:to>
    <xdr:sp macro="" textlink="">
      <xdr:nvSpPr>
        <xdr:cNvPr id="423" name="Rectangle 266"/>
        <xdr:cNvSpPr>
          <a:spLocks noChangeArrowheads="1"/>
        </xdr:cNvSpPr>
      </xdr:nvSpPr>
      <xdr:spPr>
        <a:xfrm>
          <a:off x="85039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24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25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123</xdr:col>
      <xdr:colOff>0</xdr:colOff>
      <xdr:row>1</xdr:row>
      <xdr:rowOff>142875</xdr:rowOff>
    </xdr:from>
    <xdr:to>
      <xdr:col>123</xdr:col>
      <xdr:colOff>9525</xdr:colOff>
      <xdr:row>2</xdr:row>
      <xdr:rowOff>66675</xdr:rowOff>
    </xdr:to>
    <xdr:sp macro="" textlink="">
      <xdr:nvSpPr>
        <xdr:cNvPr id="426" name="Rectangle 266"/>
        <xdr:cNvSpPr>
          <a:spLocks noChangeArrowheads="1"/>
        </xdr:cNvSpPr>
      </xdr:nvSpPr>
      <xdr:spPr>
        <a:xfrm>
          <a:off x="8435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66675</xdr:rowOff>
    </xdr:to>
    <xdr:sp macro="" textlink="">
      <xdr:nvSpPr>
        <xdr:cNvPr id="427" name="Rectangle 266"/>
        <xdr:cNvSpPr>
          <a:spLocks noChangeArrowheads="1"/>
        </xdr:cNvSpPr>
      </xdr:nvSpPr>
      <xdr:spPr>
        <a:xfrm>
          <a:off x="86410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66675</xdr:rowOff>
    </xdr:to>
    <xdr:sp macro="" textlink="">
      <xdr:nvSpPr>
        <xdr:cNvPr id="428" name="Rectangle 266"/>
        <xdr:cNvSpPr>
          <a:spLocks noChangeArrowheads="1"/>
        </xdr:cNvSpPr>
      </xdr:nvSpPr>
      <xdr:spPr>
        <a:xfrm>
          <a:off x="86410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142875</xdr:rowOff>
    </xdr:from>
    <xdr:to>
      <xdr:col>128</xdr:col>
      <xdr:colOff>9525</xdr:colOff>
      <xdr:row>2</xdr:row>
      <xdr:rowOff>66675</xdr:rowOff>
    </xdr:to>
    <xdr:sp macro="" textlink="">
      <xdr:nvSpPr>
        <xdr:cNvPr id="429" name="Rectangle 266"/>
        <xdr:cNvSpPr>
          <a:spLocks noChangeArrowheads="1"/>
        </xdr:cNvSpPr>
      </xdr:nvSpPr>
      <xdr:spPr>
        <a:xfrm>
          <a:off x="87782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142875</xdr:rowOff>
    </xdr:from>
    <xdr:to>
      <xdr:col>124</xdr:col>
      <xdr:colOff>9525</xdr:colOff>
      <xdr:row>2</xdr:row>
      <xdr:rowOff>66675</xdr:rowOff>
    </xdr:to>
    <xdr:sp macro="" textlink="">
      <xdr:nvSpPr>
        <xdr:cNvPr id="430" name="Rectangle 266"/>
        <xdr:cNvSpPr>
          <a:spLocks noChangeArrowheads="1"/>
        </xdr:cNvSpPr>
      </xdr:nvSpPr>
      <xdr:spPr>
        <a:xfrm>
          <a:off x="85039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31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32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126</xdr:col>
      <xdr:colOff>0</xdr:colOff>
      <xdr:row>1</xdr:row>
      <xdr:rowOff>142875</xdr:rowOff>
    </xdr:from>
    <xdr:to>
      <xdr:col>126</xdr:col>
      <xdr:colOff>9525</xdr:colOff>
      <xdr:row>2</xdr:row>
      <xdr:rowOff>47625</xdr:rowOff>
    </xdr:to>
    <xdr:sp macro="" textlink="">
      <xdr:nvSpPr>
        <xdr:cNvPr id="433" name="Rectangle 266"/>
        <xdr:cNvSpPr>
          <a:spLocks noChangeArrowheads="1"/>
        </xdr:cNvSpPr>
      </xdr:nvSpPr>
      <xdr:spPr>
        <a:xfrm>
          <a:off x="86410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128</xdr:col>
      <xdr:colOff>0</xdr:colOff>
      <xdr:row>1</xdr:row>
      <xdr:rowOff>142875</xdr:rowOff>
    </xdr:from>
    <xdr:to>
      <xdr:col>128</xdr:col>
      <xdr:colOff>9525</xdr:colOff>
      <xdr:row>2</xdr:row>
      <xdr:rowOff>47625</xdr:rowOff>
    </xdr:to>
    <xdr:sp macro="" textlink="">
      <xdr:nvSpPr>
        <xdr:cNvPr id="434" name="Rectangle 266"/>
        <xdr:cNvSpPr>
          <a:spLocks noChangeArrowheads="1"/>
        </xdr:cNvSpPr>
      </xdr:nvSpPr>
      <xdr:spPr>
        <a:xfrm>
          <a:off x="87782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124</xdr:col>
      <xdr:colOff>0</xdr:colOff>
      <xdr:row>1</xdr:row>
      <xdr:rowOff>142875</xdr:rowOff>
    </xdr:from>
    <xdr:to>
      <xdr:col>124</xdr:col>
      <xdr:colOff>9525</xdr:colOff>
      <xdr:row>2</xdr:row>
      <xdr:rowOff>47625</xdr:rowOff>
    </xdr:to>
    <xdr:sp macro="" textlink="">
      <xdr:nvSpPr>
        <xdr:cNvPr id="435" name="Rectangle 266"/>
        <xdr:cNvSpPr>
          <a:spLocks noChangeArrowheads="1"/>
        </xdr:cNvSpPr>
      </xdr:nvSpPr>
      <xdr:spPr>
        <a:xfrm>
          <a:off x="85039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152400</xdr:rowOff>
    </xdr:from>
    <xdr:to>
      <xdr:col>132</xdr:col>
      <xdr:colOff>9525</xdr:colOff>
      <xdr:row>2</xdr:row>
      <xdr:rowOff>76200</xdr:rowOff>
    </xdr:to>
    <xdr:sp macro="" textlink="">
      <xdr:nvSpPr>
        <xdr:cNvPr id="436" name="Rectangle 266"/>
        <xdr:cNvSpPr>
          <a:spLocks noChangeArrowheads="1"/>
        </xdr:cNvSpPr>
      </xdr:nvSpPr>
      <xdr:spPr>
        <a:xfrm>
          <a:off x="90525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37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38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39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152400</xdr:rowOff>
    </xdr:from>
    <xdr:to>
      <xdr:col>135</xdr:col>
      <xdr:colOff>9525</xdr:colOff>
      <xdr:row>2</xdr:row>
      <xdr:rowOff>76200</xdr:rowOff>
    </xdr:to>
    <xdr:sp macro="" textlink="">
      <xdr:nvSpPr>
        <xdr:cNvPr id="440" name="Rectangle 266"/>
        <xdr:cNvSpPr>
          <a:spLocks noChangeArrowheads="1"/>
        </xdr:cNvSpPr>
      </xdr:nvSpPr>
      <xdr:spPr>
        <a:xfrm>
          <a:off x="92583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66675</xdr:rowOff>
    </xdr:to>
    <xdr:sp macro="" textlink="">
      <xdr:nvSpPr>
        <xdr:cNvPr id="441" name="Rectangle 266"/>
        <xdr:cNvSpPr>
          <a:spLocks noChangeArrowheads="1"/>
        </xdr:cNvSpPr>
      </xdr:nvSpPr>
      <xdr:spPr>
        <a:xfrm>
          <a:off x="92583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66675</xdr:rowOff>
    </xdr:to>
    <xdr:sp macro="" textlink="">
      <xdr:nvSpPr>
        <xdr:cNvPr id="442" name="Rectangle 266"/>
        <xdr:cNvSpPr>
          <a:spLocks noChangeArrowheads="1"/>
        </xdr:cNvSpPr>
      </xdr:nvSpPr>
      <xdr:spPr>
        <a:xfrm>
          <a:off x="92583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152400</xdr:rowOff>
    </xdr:from>
    <xdr:to>
      <xdr:col>137</xdr:col>
      <xdr:colOff>9525</xdr:colOff>
      <xdr:row>2</xdr:row>
      <xdr:rowOff>76200</xdr:rowOff>
    </xdr:to>
    <xdr:sp macro="" textlink="">
      <xdr:nvSpPr>
        <xdr:cNvPr id="443" name="Rectangle 266"/>
        <xdr:cNvSpPr>
          <a:spLocks noChangeArrowheads="1"/>
        </xdr:cNvSpPr>
      </xdr:nvSpPr>
      <xdr:spPr>
        <a:xfrm>
          <a:off x="93954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142875</xdr:rowOff>
    </xdr:from>
    <xdr:to>
      <xdr:col>137</xdr:col>
      <xdr:colOff>9525</xdr:colOff>
      <xdr:row>2</xdr:row>
      <xdr:rowOff>66675</xdr:rowOff>
    </xdr:to>
    <xdr:sp macro="" textlink="">
      <xdr:nvSpPr>
        <xdr:cNvPr id="444" name="Rectangle 266"/>
        <xdr:cNvSpPr>
          <a:spLocks noChangeArrowheads="1"/>
        </xdr:cNvSpPr>
      </xdr:nvSpPr>
      <xdr:spPr>
        <a:xfrm>
          <a:off x="9395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152400</xdr:rowOff>
    </xdr:from>
    <xdr:to>
      <xdr:col>133</xdr:col>
      <xdr:colOff>9525</xdr:colOff>
      <xdr:row>2</xdr:row>
      <xdr:rowOff>66675</xdr:rowOff>
    </xdr:to>
    <xdr:sp macro="" textlink="">
      <xdr:nvSpPr>
        <xdr:cNvPr id="445" name="Rectangle 266"/>
        <xdr:cNvSpPr>
          <a:spLocks noChangeArrowheads="1"/>
        </xdr:cNvSpPr>
      </xdr:nvSpPr>
      <xdr:spPr>
        <a:xfrm>
          <a:off x="912114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142875</xdr:rowOff>
    </xdr:from>
    <xdr:to>
      <xdr:col>133</xdr:col>
      <xdr:colOff>9525</xdr:colOff>
      <xdr:row>2</xdr:row>
      <xdr:rowOff>66675</xdr:rowOff>
    </xdr:to>
    <xdr:sp macro="" textlink="">
      <xdr:nvSpPr>
        <xdr:cNvPr id="446" name="Rectangle 266"/>
        <xdr:cNvSpPr>
          <a:spLocks noChangeArrowheads="1"/>
        </xdr:cNvSpPr>
      </xdr:nvSpPr>
      <xdr:spPr>
        <a:xfrm>
          <a:off x="9121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152400</xdr:rowOff>
    </xdr:from>
    <xdr:to>
      <xdr:col>135</xdr:col>
      <xdr:colOff>9525</xdr:colOff>
      <xdr:row>2</xdr:row>
      <xdr:rowOff>47625</xdr:rowOff>
    </xdr:to>
    <xdr:sp macro="" textlink="">
      <xdr:nvSpPr>
        <xdr:cNvPr id="447" name="Rectangle 266"/>
        <xdr:cNvSpPr>
          <a:spLocks noChangeArrowheads="1"/>
        </xdr:cNvSpPr>
      </xdr:nvSpPr>
      <xdr:spPr>
        <a:xfrm>
          <a:off x="92583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48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49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50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152400</xdr:rowOff>
    </xdr:from>
    <xdr:to>
      <xdr:col>137</xdr:col>
      <xdr:colOff>9525</xdr:colOff>
      <xdr:row>2</xdr:row>
      <xdr:rowOff>47625</xdr:rowOff>
    </xdr:to>
    <xdr:sp macro="" textlink="">
      <xdr:nvSpPr>
        <xdr:cNvPr id="451" name="Rectangle 266"/>
        <xdr:cNvSpPr>
          <a:spLocks noChangeArrowheads="1"/>
        </xdr:cNvSpPr>
      </xdr:nvSpPr>
      <xdr:spPr>
        <a:xfrm>
          <a:off x="93954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142875</xdr:rowOff>
    </xdr:from>
    <xdr:to>
      <xdr:col>137</xdr:col>
      <xdr:colOff>9525</xdr:colOff>
      <xdr:row>2</xdr:row>
      <xdr:rowOff>47625</xdr:rowOff>
    </xdr:to>
    <xdr:sp macro="" textlink="">
      <xdr:nvSpPr>
        <xdr:cNvPr id="452" name="Rectangle 266"/>
        <xdr:cNvSpPr>
          <a:spLocks noChangeArrowheads="1"/>
        </xdr:cNvSpPr>
      </xdr:nvSpPr>
      <xdr:spPr>
        <a:xfrm>
          <a:off x="93954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152400</xdr:rowOff>
    </xdr:from>
    <xdr:to>
      <xdr:col>133</xdr:col>
      <xdr:colOff>9525</xdr:colOff>
      <xdr:row>2</xdr:row>
      <xdr:rowOff>47625</xdr:rowOff>
    </xdr:to>
    <xdr:sp macro="" textlink="">
      <xdr:nvSpPr>
        <xdr:cNvPr id="453" name="Rectangle 266"/>
        <xdr:cNvSpPr>
          <a:spLocks noChangeArrowheads="1"/>
        </xdr:cNvSpPr>
      </xdr:nvSpPr>
      <xdr:spPr>
        <a:xfrm>
          <a:off x="91211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142875</xdr:rowOff>
    </xdr:from>
    <xdr:to>
      <xdr:col>133</xdr:col>
      <xdr:colOff>9525</xdr:colOff>
      <xdr:row>2</xdr:row>
      <xdr:rowOff>47625</xdr:rowOff>
    </xdr:to>
    <xdr:sp macro="" textlink="">
      <xdr:nvSpPr>
        <xdr:cNvPr id="454" name="Rectangle 266"/>
        <xdr:cNvSpPr>
          <a:spLocks noChangeArrowheads="1"/>
        </xdr:cNvSpPr>
      </xdr:nvSpPr>
      <xdr:spPr>
        <a:xfrm>
          <a:off x="91211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55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56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132</xdr:col>
      <xdr:colOff>0</xdr:colOff>
      <xdr:row>1</xdr:row>
      <xdr:rowOff>142875</xdr:rowOff>
    </xdr:from>
    <xdr:to>
      <xdr:col>132</xdr:col>
      <xdr:colOff>9525</xdr:colOff>
      <xdr:row>2</xdr:row>
      <xdr:rowOff>66675</xdr:rowOff>
    </xdr:to>
    <xdr:sp macro="" textlink="">
      <xdr:nvSpPr>
        <xdr:cNvPr id="457" name="Rectangle 266"/>
        <xdr:cNvSpPr>
          <a:spLocks noChangeArrowheads="1"/>
        </xdr:cNvSpPr>
      </xdr:nvSpPr>
      <xdr:spPr>
        <a:xfrm>
          <a:off x="90525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66675</xdr:rowOff>
    </xdr:to>
    <xdr:sp macro="" textlink="">
      <xdr:nvSpPr>
        <xdr:cNvPr id="458" name="Rectangle 266"/>
        <xdr:cNvSpPr>
          <a:spLocks noChangeArrowheads="1"/>
        </xdr:cNvSpPr>
      </xdr:nvSpPr>
      <xdr:spPr>
        <a:xfrm>
          <a:off x="92583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66675</xdr:rowOff>
    </xdr:to>
    <xdr:sp macro="" textlink="">
      <xdr:nvSpPr>
        <xdr:cNvPr id="459" name="Rectangle 266"/>
        <xdr:cNvSpPr>
          <a:spLocks noChangeArrowheads="1"/>
        </xdr:cNvSpPr>
      </xdr:nvSpPr>
      <xdr:spPr>
        <a:xfrm>
          <a:off x="92583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142875</xdr:rowOff>
    </xdr:from>
    <xdr:to>
      <xdr:col>137</xdr:col>
      <xdr:colOff>9525</xdr:colOff>
      <xdr:row>2</xdr:row>
      <xdr:rowOff>66675</xdr:rowOff>
    </xdr:to>
    <xdr:sp macro="" textlink="">
      <xdr:nvSpPr>
        <xdr:cNvPr id="460" name="Rectangle 266"/>
        <xdr:cNvSpPr>
          <a:spLocks noChangeArrowheads="1"/>
        </xdr:cNvSpPr>
      </xdr:nvSpPr>
      <xdr:spPr>
        <a:xfrm>
          <a:off x="93954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142875</xdr:rowOff>
    </xdr:from>
    <xdr:to>
      <xdr:col>133</xdr:col>
      <xdr:colOff>9525</xdr:colOff>
      <xdr:row>2</xdr:row>
      <xdr:rowOff>66675</xdr:rowOff>
    </xdr:to>
    <xdr:sp macro="" textlink="">
      <xdr:nvSpPr>
        <xdr:cNvPr id="461" name="Rectangle 266"/>
        <xdr:cNvSpPr>
          <a:spLocks noChangeArrowheads="1"/>
        </xdr:cNvSpPr>
      </xdr:nvSpPr>
      <xdr:spPr>
        <a:xfrm>
          <a:off x="91211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62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63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135</xdr:col>
      <xdr:colOff>0</xdr:colOff>
      <xdr:row>1</xdr:row>
      <xdr:rowOff>142875</xdr:rowOff>
    </xdr:from>
    <xdr:to>
      <xdr:col>135</xdr:col>
      <xdr:colOff>9525</xdr:colOff>
      <xdr:row>2</xdr:row>
      <xdr:rowOff>47625</xdr:rowOff>
    </xdr:to>
    <xdr:sp macro="" textlink="">
      <xdr:nvSpPr>
        <xdr:cNvPr id="464" name="Rectangle 266"/>
        <xdr:cNvSpPr>
          <a:spLocks noChangeArrowheads="1"/>
        </xdr:cNvSpPr>
      </xdr:nvSpPr>
      <xdr:spPr>
        <a:xfrm>
          <a:off x="92583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137</xdr:col>
      <xdr:colOff>0</xdr:colOff>
      <xdr:row>1</xdr:row>
      <xdr:rowOff>142875</xdr:rowOff>
    </xdr:from>
    <xdr:to>
      <xdr:col>137</xdr:col>
      <xdr:colOff>9525</xdr:colOff>
      <xdr:row>2</xdr:row>
      <xdr:rowOff>47625</xdr:rowOff>
    </xdr:to>
    <xdr:sp macro="" textlink="">
      <xdr:nvSpPr>
        <xdr:cNvPr id="465" name="Rectangle 266"/>
        <xdr:cNvSpPr>
          <a:spLocks noChangeArrowheads="1"/>
        </xdr:cNvSpPr>
      </xdr:nvSpPr>
      <xdr:spPr>
        <a:xfrm>
          <a:off x="93954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133</xdr:col>
      <xdr:colOff>0</xdr:colOff>
      <xdr:row>1</xdr:row>
      <xdr:rowOff>142875</xdr:rowOff>
    </xdr:from>
    <xdr:to>
      <xdr:col>133</xdr:col>
      <xdr:colOff>9525</xdr:colOff>
      <xdr:row>2</xdr:row>
      <xdr:rowOff>47625</xdr:rowOff>
    </xdr:to>
    <xdr:sp macro="" textlink="">
      <xdr:nvSpPr>
        <xdr:cNvPr id="466" name="Rectangle 266"/>
        <xdr:cNvSpPr>
          <a:spLocks noChangeArrowheads="1"/>
        </xdr:cNvSpPr>
      </xdr:nvSpPr>
      <xdr:spPr>
        <a:xfrm>
          <a:off x="91211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152400</xdr:rowOff>
    </xdr:from>
    <xdr:to>
      <xdr:col>141</xdr:col>
      <xdr:colOff>9525</xdr:colOff>
      <xdr:row>2</xdr:row>
      <xdr:rowOff>76200</xdr:rowOff>
    </xdr:to>
    <xdr:sp macro="" textlink="">
      <xdr:nvSpPr>
        <xdr:cNvPr id="467" name="Rectangle 266"/>
        <xdr:cNvSpPr>
          <a:spLocks noChangeArrowheads="1"/>
        </xdr:cNvSpPr>
      </xdr:nvSpPr>
      <xdr:spPr>
        <a:xfrm>
          <a:off x="96697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68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69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70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152400</xdr:rowOff>
    </xdr:from>
    <xdr:to>
      <xdr:col>144</xdr:col>
      <xdr:colOff>9525</xdr:colOff>
      <xdr:row>2</xdr:row>
      <xdr:rowOff>76200</xdr:rowOff>
    </xdr:to>
    <xdr:sp macro="" textlink="">
      <xdr:nvSpPr>
        <xdr:cNvPr id="471" name="Rectangle 266"/>
        <xdr:cNvSpPr>
          <a:spLocks noChangeArrowheads="1"/>
        </xdr:cNvSpPr>
      </xdr:nvSpPr>
      <xdr:spPr>
        <a:xfrm>
          <a:off x="98755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66675</xdr:rowOff>
    </xdr:to>
    <xdr:sp macro="" textlink="">
      <xdr:nvSpPr>
        <xdr:cNvPr id="472" name="Rectangle 266"/>
        <xdr:cNvSpPr>
          <a:spLocks noChangeArrowheads="1"/>
        </xdr:cNvSpPr>
      </xdr:nvSpPr>
      <xdr:spPr>
        <a:xfrm>
          <a:off x="98755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66675</xdr:rowOff>
    </xdr:to>
    <xdr:sp macro="" textlink="">
      <xdr:nvSpPr>
        <xdr:cNvPr id="473" name="Rectangle 266"/>
        <xdr:cNvSpPr>
          <a:spLocks noChangeArrowheads="1"/>
        </xdr:cNvSpPr>
      </xdr:nvSpPr>
      <xdr:spPr>
        <a:xfrm>
          <a:off x="98755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152400</xdr:rowOff>
    </xdr:from>
    <xdr:to>
      <xdr:col>146</xdr:col>
      <xdr:colOff>9525</xdr:colOff>
      <xdr:row>2</xdr:row>
      <xdr:rowOff>76200</xdr:rowOff>
    </xdr:to>
    <xdr:sp macro="" textlink="">
      <xdr:nvSpPr>
        <xdr:cNvPr id="474" name="Rectangle 266"/>
        <xdr:cNvSpPr>
          <a:spLocks noChangeArrowheads="1"/>
        </xdr:cNvSpPr>
      </xdr:nvSpPr>
      <xdr:spPr>
        <a:xfrm>
          <a:off x="100126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142875</xdr:rowOff>
    </xdr:from>
    <xdr:to>
      <xdr:col>146</xdr:col>
      <xdr:colOff>9525</xdr:colOff>
      <xdr:row>2</xdr:row>
      <xdr:rowOff>66675</xdr:rowOff>
    </xdr:to>
    <xdr:sp macro="" textlink="">
      <xdr:nvSpPr>
        <xdr:cNvPr id="475" name="Rectangle 266"/>
        <xdr:cNvSpPr>
          <a:spLocks noChangeArrowheads="1"/>
        </xdr:cNvSpPr>
      </xdr:nvSpPr>
      <xdr:spPr>
        <a:xfrm>
          <a:off x="10012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152400</xdr:rowOff>
    </xdr:from>
    <xdr:to>
      <xdr:col>142</xdr:col>
      <xdr:colOff>9525</xdr:colOff>
      <xdr:row>2</xdr:row>
      <xdr:rowOff>66675</xdr:rowOff>
    </xdr:to>
    <xdr:sp macro="" textlink="">
      <xdr:nvSpPr>
        <xdr:cNvPr id="476" name="Rectangle 266"/>
        <xdr:cNvSpPr>
          <a:spLocks noChangeArrowheads="1"/>
        </xdr:cNvSpPr>
      </xdr:nvSpPr>
      <xdr:spPr>
        <a:xfrm>
          <a:off x="973836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142875</xdr:rowOff>
    </xdr:from>
    <xdr:to>
      <xdr:col>142</xdr:col>
      <xdr:colOff>9525</xdr:colOff>
      <xdr:row>2</xdr:row>
      <xdr:rowOff>66675</xdr:rowOff>
    </xdr:to>
    <xdr:sp macro="" textlink="">
      <xdr:nvSpPr>
        <xdr:cNvPr id="477" name="Rectangle 266"/>
        <xdr:cNvSpPr>
          <a:spLocks noChangeArrowheads="1"/>
        </xdr:cNvSpPr>
      </xdr:nvSpPr>
      <xdr:spPr>
        <a:xfrm>
          <a:off x="9738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152400</xdr:rowOff>
    </xdr:from>
    <xdr:to>
      <xdr:col>144</xdr:col>
      <xdr:colOff>9525</xdr:colOff>
      <xdr:row>2</xdr:row>
      <xdr:rowOff>47625</xdr:rowOff>
    </xdr:to>
    <xdr:sp macro="" textlink="">
      <xdr:nvSpPr>
        <xdr:cNvPr id="478" name="Rectangle 266"/>
        <xdr:cNvSpPr>
          <a:spLocks noChangeArrowheads="1"/>
        </xdr:cNvSpPr>
      </xdr:nvSpPr>
      <xdr:spPr>
        <a:xfrm>
          <a:off x="98755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79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80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81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152400</xdr:rowOff>
    </xdr:from>
    <xdr:to>
      <xdr:col>146</xdr:col>
      <xdr:colOff>9525</xdr:colOff>
      <xdr:row>2</xdr:row>
      <xdr:rowOff>47625</xdr:rowOff>
    </xdr:to>
    <xdr:sp macro="" textlink="">
      <xdr:nvSpPr>
        <xdr:cNvPr id="482" name="Rectangle 266"/>
        <xdr:cNvSpPr>
          <a:spLocks noChangeArrowheads="1"/>
        </xdr:cNvSpPr>
      </xdr:nvSpPr>
      <xdr:spPr>
        <a:xfrm>
          <a:off x="100126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142875</xdr:rowOff>
    </xdr:from>
    <xdr:to>
      <xdr:col>146</xdr:col>
      <xdr:colOff>9525</xdr:colOff>
      <xdr:row>2</xdr:row>
      <xdr:rowOff>47625</xdr:rowOff>
    </xdr:to>
    <xdr:sp macro="" textlink="">
      <xdr:nvSpPr>
        <xdr:cNvPr id="483" name="Rectangle 266"/>
        <xdr:cNvSpPr>
          <a:spLocks noChangeArrowheads="1"/>
        </xdr:cNvSpPr>
      </xdr:nvSpPr>
      <xdr:spPr>
        <a:xfrm>
          <a:off x="100126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152400</xdr:rowOff>
    </xdr:from>
    <xdr:to>
      <xdr:col>142</xdr:col>
      <xdr:colOff>9525</xdr:colOff>
      <xdr:row>2</xdr:row>
      <xdr:rowOff>47625</xdr:rowOff>
    </xdr:to>
    <xdr:sp macro="" textlink="">
      <xdr:nvSpPr>
        <xdr:cNvPr id="484" name="Rectangle 266"/>
        <xdr:cNvSpPr>
          <a:spLocks noChangeArrowheads="1"/>
        </xdr:cNvSpPr>
      </xdr:nvSpPr>
      <xdr:spPr>
        <a:xfrm>
          <a:off x="97383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142875</xdr:rowOff>
    </xdr:from>
    <xdr:to>
      <xdr:col>142</xdr:col>
      <xdr:colOff>9525</xdr:colOff>
      <xdr:row>2</xdr:row>
      <xdr:rowOff>47625</xdr:rowOff>
    </xdr:to>
    <xdr:sp macro="" textlink="">
      <xdr:nvSpPr>
        <xdr:cNvPr id="485" name="Rectangle 266"/>
        <xdr:cNvSpPr>
          <a:spLocks noChangeArrowheads="1"/>
        </xdr:cNvSpPr>
      </xdr:nvSpPr>
      <xdr:spPr>
        <a:xfrm>
          <a:off x="97383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86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87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141</xdr:col>
      <xdr:colOff>0</xdr:colOff>
      <xdr:row>1</xdr:row>
      <xdr:rowOff>142875</xdr:rowOff>
    </xdr:from>
    <xdr:to>
      <xdr:col>141</xdr:col>
      <xdr:colOff>9525</xdr:colOff>
      <xdr:row>2</xdr:row>
      <xdr:rowOff>66675</xdr:rowOff>
    </xdr:to>
    <xdr:sp macro="" textlink="">
      <xdr:nvSpPr>
        <xdr:cNvPr id="488" name="Rectangle 266"/>
        <xdr:cNvSpPr>
          <a:spLocks noChangeArrowheads="1"/>
        </xdr:cNvSpPr>
      </xdr:nvSpPr>
      <xdr:spPr>
        <a:xfrm>
          <a:off x="96697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66675</xdr:rowOff>
    </xdr:to>
    <xdr:sp macro="" textlink="">
      <xdr:nvSpPr>
        <xdr:cNvPr id="489" name="Rectangle 266"/>
        <xdr:cNvSpPr>
          <a:spLocks noChangeArrowheads="1"/>
        </xdr:cNvSpPr>
      </xdr:nvSpPr>
      <xdr:spPr>
        <a:xfrm>
          <a:off x="98755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66675</xdr:rowOff>
    </xdr:to>
    <xdr:sp macro="" textlink="">
      <xdr:nvSpPr>
        <xdr:cNvPr id="490" name="Rectangle 266"/>
        <xdr:cNvSpPr>
          <a:spLocks noChangeArrowheads="1"/>
        </xdr:cNvSpPr>
      </xdr:nvSpPr>
      <xdr:spPr>
        <a:xfrm>
          <a:off x="98755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142875</xdr:rowOff>
    </xdr:from>
    <xdr:to>
      <xdr:col>146</xdr:col>
      <xdr:colOff>9525</xdr:colOff>
      <xdr:row>2</xdr:row>
      <xdr:rowOff>66675</xdr:rowOff>
    </xdr:to>
    <xdr:sp macro="" textlink="">
      <xdr:nvSpPr>
        <xdr:cNvPr id="491" name="Rectangle 266"/>
        <xdr:cNvSpPr>
          <a:spLocks noChangeArrowheads="1"/>
        </xdr:cNvSpPr>
      </xdr:nvSpPr>
      <xdr:spPr>
        <a:xfrm>
          <a:off x="100126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142875</xdr:rowOff>
    </xdr:from>
    <xdr:to>
      <xdr:col>142</xdr:col>
      <xdr:colOff>9525</xdr:colOff>
      <xdr:row>2</xdr:row>
      <xdr:rowOff>66675</xdr:rowOff>
    </xdr:to>
    <xdr:sp macro="" textlink="">
      <xdr:nvSpPr>
        <xdr:cNvPr id="492" name="Rectangle 266"/>
        <xdr:cNvSpPr>
          <a:spLocks noChangeArrowheads="1"/>
        </xdr:cNvSpPr>
      </xdr:nvSpPr>
      <xdr:spPr>
        <a:xfrm>
          <a:off x="97383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93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94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144</xdr:col>
      <xdr:colOff>0</xdr:colOff>
      <xdr:row>1</xdr:row>
      <xdr:rowOff>142875</xdr:rowOff>
    </xdr:from>
    <xdr:to>
      <xdr:col>144</xdr:col>
      <xdr:colOff>9525</xdr:colOff>
      <xdr:row>2</xdr:row>
      <xdr:rowOff>47625</xdr:rowOff>
    </xdr:to>
    <xdr:sp macro="" textlink="">
      <xdr:nvSpPr>
        <xdr:cNvPr id="495" name="Rectangle 266"/>
        <xdr:cNvSpPr>
          <a:spLocks noChangeArrowheads="1"/>
        </xdr:cNvSpPr>
      </xdr:nvSpPr>
      <xdr:spPr>
        <a:xfrm>
          <a:off x="98755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146</xdr:col>
      <xdr:colOff>0</xdr:colOff>
      <xdr:row>1</xdr:row>
      <xdr:rowOff>142875</xdr:rowOff>
    </xdr:from>
    <xdr:to>
      <xdr:col>146</xdr:col>
      <xdr:colOff>9525</xdr:colOff>
      <xdr:row>2</xdr:row>
      <xdr:rowOff>47625</xdr:rowOff>
    </xdr:to>
    <xdr:sp macro="" textlink="">
      <xdr:nvSpPr>
        <xdr:cNvPr id="496" name="Rectangle 266"/>
        <xdr:cNvSpPr>
          <a:spLocks noChangeArrowheads="1"/>
        </xdr:cNvSpPr>
      </xdr:nvSpPr>
      <xdr:spPr>
        <a:xfrm>
          <a:off x="100126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142</xdr:col>
      <xdr:colOff>0</xdr:colOff>
      <xdr:row>1</xdr:row>
      <xdr:rowOff>142875</xdr:rowOff>
    </xdr:from>
    <xdr:to>
      <xdr:col>142</xdr:col>
      <xdr:colOff>9525</xdr:colOff>
      <xdr:row>2</xdr:row>
      <xdr:rowOff>47625</xdr:rowOff>
    </xdr:to>
    <xdr:sp macro="" textlink="">
      <xdr:nvSpPr>
        <xdr:cNvPr id="497" name="Rectangle 266"/>
        <xdr:cNvSpPr>
          <a:spLocks noChangeArrowheads="1"/>
        </xdr:cNvSpPr>
      </xdr:nvSpPr>
      <xdr:spPr>
        <a:xfrm>
          <a:off x="97383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152400</xdr:rowOff>
    </xdr:from>
    <xdr:to>
      <xdr:col>150</xdr:col>
      <xdr:colOff>9525</xdr:colOff>
      <xdr:row>2</xdr:row>
      <xdr:rowOff>76200</xdr:rowOff>
    </xdr:to>
    <xdr:sp macro="" textlink="">
      <xdr:nvSpPr>
        <xdr:cNvPr id="498" name="Rectangle 266"/>
        <xdr:cNvSpPr>
          <a:spLocks noChangeArrowheads="1"/>
        </xdr:cNvSpPr>
      </xdr:nvSpPr>
      <xdr:spPr>
        <a:xfrm>
          <a:off x="102870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499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500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501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152400</xdr:rowOff>
    </xdr:from>
    <xdr:to>
      <xdr:col>153</xdr:col>
      <xdr:colOff>9525</xdr:colOff>
      <xdr:row>2</xdr:row>
      <xdr:rowOff>76200</xdr:rowOff>
    </xdr:to>
    <xdr:sp macro="" textlink="">
      <xdr:nvSpPr>
        <xdr:cNvPr id="502" name="Rectangle 266"/>
        <xdr:cNvSpPr>
          <a:spLocks noChangeArrowheads="1"/>
        </xdr:cNvSpPr>
      </xdr:nvSpPr>
      <xdr:spPr>
        <a:xfrm>
          <a:off x="104927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66675</xdr:rowOff>
    </xdr:to>
    <xdr:sp macro="" textlink="">
      <xdr:nvSpPr>
        <xdr:cNvPr id="503" name="Rectangle 266"/>
        <xdr:cNvSpPr>
          <a:spLocks noChangeArrowheads="1"/>
        </xdr:cNvSpPr>
      </xdr:nvSpPr>
      <xdr:spPr>
        <a:xfrm>
          <a:off x="104927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66675</xdr:rowOff>
    </xdr:to>
    <xdr:sp macro="" textlink="">
      <xdr:nvSpPr>
        <xdr:cNvPr id="504" name="Rectangle 266"/>
        <xdr:cNvSpPr>
          <a:spLocks noChangeArrowheads="1"/>
        </xdr:cNvSpPr>
      </xdr:nvSpPr>
      <xdr:spPr>
        <a:xfrm>
          <a:off x="104927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152400</xdr:rowOff>
    </xdr:from>
    <xdr:to>
      <xdr:col>155</xdr:col>
      <xdr:colOff>9525</xdr:colOff>
      <xdr:row>2</xdr:row>
      <xdr:rowOff>76200</xdr:rowOff>
    </xdr:to>
    <xdr:sp macro="" textlink="">
      <xdr:nvSpPr>
        <xdr:cNvPr id="505" name="Rectangle 266"/>
        <xdr:cNvSpPr>
          <a:spLocks noChangeArrowheads="1"/>
        </xdr:cNvSpPr>
      </xdr:nvSpPr>
      <xdr:spPr>
        <a:xfrm>
          <a:off x="1062990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142875</xdr:rowOff>
    </xdr:from>
    <xdr:to>
      <xdr:col>155</xdr:col>
      <xdr:colOff>9525</xdr:colOff>
      <xdr:row>2</xdr:row>
      <xdr:rowOff>66675</xdr:rowOff>
    </xdr:to>
    <xdr:sp macro="" textlink="">
      <xdr:nvSpPr>
        <xdr:cNvPr id="506" name="Rectangle 266"/>
        <xdr:cNvSpPr>
          <a:spLocks noChangeArrowheads="1"/>
        </xdr:cNvSpPr>
      </xdr:nvSpPr>
      <xdr:spPr>
        <a:xfrm>
          <a:off x="10629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152400</xdr:rowOff>
    </xdr:from>
    <xdr:to>
      <xdr:col>151</xdr:col>
      <xdr:colOff>9525</xdr:colOff>
      <xdr:row>2</xdr:row>
      <xdr:rowOff>66675</xdr:rowOff>
    </xdr:to>
    <xdr:sp macro="" textlink="">
      <xdr:nvSpPr>
        <xdr:cNvPr id="507" name="Rectangle 266"/>
        <xdr:cNvSpPr>
          <a:spLocks noChangeArrowheads="1"/>
        </xdr:cNvSpPr>
      </xdr:nvSpPr>
      <xdr:spPr>
        <a:xfrm>
          <a:off x="1035558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142875</xdr:rowOff>
    </xdr:from>
    <xdr:to>
      <xdr:col>151</xdr:col>
      <xdr:colOff>9525</xdr:colOff>
      <xdr:row>2</xdr:row>
      <xdr:rowOff>66675</xdr:rowOff>
    </xdr:to>
    <xdr:sp macro="" textlink="">
      <xdr:nvSpPr>
        <xdr:cNvPr id="508" name="Rectangle 266"/>
        <xdr:cNvSpPr>
          <a:spLocks noChangeArrowheads="1"/>
        </xdr:cNvSpPr>
      </xdr:nvSpPr>
      <xdr:spPr>
        <a:xfrm>
          <a:off x="10355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152400</xdr:rowOff>
    </xdr:from>
    <xdr:to>
      <xdr:col>153</xdr:col>
      <xdr:colOff>9525</xdr:colOff>
      <xdr:row>2</xdr:row>
      <xdr:rowOff>47625</xdr:rowOff>
    </xdr:to>
    <xdr:sp macro="" textlink="">
      <xdr:nvSpPr>
        <xdr:cNvPr id="509" name="Rectangle 266"/>
        <xdr:cNvSpPr>
          <a:spLocks noChangeArrowheads="1"/>
        </xdr:cNvSpPr>
      </xdr:nvSpPr>
      <xdr:spPr>
        <a:xfrm>
          <a:off x="104927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10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11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12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152400</xdr:rowOff>
    </xdr:from>
    <xdr:to>
      <xdr:col>155</xdr:col>
      <xdr:colOff>9525</xdr:colOff>
      <xdr:row>2</xdr:row>
      <xdr:rowOff>47625</xdr:rowOff>
    </xdr:to>
    <xdr:sp macro="" textlink="">
      <xdr:nvSpPr>
        <xdr:cNvPr id="513" name="Rectangle 266"/>
        <xdr:cNvSpPr>
          <a:spLocks noChangeArrowheads="1"/>
        </xdr:cNvSpPr>
      </xdr:nvSpPr>
      <xdr:spPr>
        <a:xfrm>
          <a:off x="106299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142875</xdr:rowOff>
    </xdr:from>
    <xdr:to>
      <xdr:col>155</xdr:col>
      <xdr:colOff>9525</xdr:colOff>
      <xdr:row>2</xdr:row>
      <xdr:rowOff>47625</xdr:rowOff>
    </xdr:to>
    <xdr:sp macro="" textlink="">
      <xdr:nvSpPr>
        <xdr:cNvPr id="514" name="Rectangle 266"/>
        <xdr:cNvSpPr>
          <a:spLocks noChangeArrowheads="1"/>
        </xdr:cNvSpPr>
      </xdr:nvSpPr>
      <xdr:spPr>
        <a:xfrm>
          <a:off x="106299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152400</xdr:rowOff>
    </xdr:from>
    <xdr:to>
      <xdr:col>151</xdr:col>
      <xdr:colOff>9525</xdr:colOff>
      <xdr:row>2</xdr:row>
      <xdr:rowOff>47625</xdr:rowOff>
    </xdr:to>
    <xdr:sp macro="" textlink="">
      <xdr:nvSpPr>
        <xdr:cNvPr id="515" name="Rectangle 266"/>
        <xdr:cNvSpPr>
          <a:spLocks noChangeArrowheads="1"/>
        </xdr:cNvSpPr>
      </xdr:nvSpPr>
      <xdr:spPr>
        <a:xfrm>
          <a:off x="103555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142875</xdr:rowOff>
    </xdr:from>
    <xdr:to>
      <xdr:col>151</xdr:col>
      <xdr:colOff>9525</xdr:colOff>
      <xdr:row>2</xdr:row>
      <xdr:rowOff>47625</xdr:rowOff>
    </xdr:to>
    <xdr:sp macro="" textlink="">
      <xdr:nvSpPr>
        <xdr:cNvPr id="516" name="Rectangle 266"/>
        <xdr:cNvSpPr>
          <a:spLocks noChangeArrowheads="1"/>
        </xdr:cNvSpPr>
      </xdr:nvSpPr>
      <xdr:spPr>
        <a:xfrm>
          <a:off x="103555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517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518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150</xdr:col>
      <xdr:colOff>0</xdr:colOff>
      <xdr:row>1</xdr:row>
      <xdr:rowOff>142875</xdr:rowOff>
    </xdr:from>
    <xdr:to>
      <xdr:col>150</xdr:col>
      <xdr:colOff>9525</xdr:colOff>
      <xdr:row>2</xdr:row>
      <xdr:rowOff>66675</xdr:rowOff>
    </xdr:to>
    <xdr:sp macro="" textlink="">
      <xdr:nvSpPr>
        <xdr:cNvPr id="519" name="Rectangle 266"/>
        <xdr:cNvSpPr>
          <a:spLocks noChangeArrowheads="1"/>
        </xdr:cNvSpPr>
      </xdr:nvSpPr>
      <xdr:spPr>
        <a:xfrm>
          <a:off x="102870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66675</xdr:rowOff>
    </xdr:to>
    <xdr:sp macro="" textlink="">
      <xdr:nvSpPr>
        <xdr:cNvPr id="520" name="Rectangle 266"/>
        <xdr:cNvSpPr>
          <a:spLocks noChangeArrowheads="1"/>
        </xdr:cNvSpPr>
      </xdr:nvSpPr>
      <xdr:spPr>
        <a:xfrm>
          <a:off x="104927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66675</xdr:rowOff>
    </xdr:to>
    <xdr:sp macro="" textlink="">
      <xdr:nvSpPr>
        <xdr:cNvPr id="521" name="Rectangle 266"/>
        <xdr:cNvSpPr>
          <a:spLocks noChangeArrowheads="1"/>
        </xdr:cNvSpPr>
      </xdr:nvSpPr>
      <xdr:spPr>
        <a:xfrm>
          <a:off x="104927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142875</xdr:rowOff>
    </xdr:from>
    <xdr:to>
      <xdr:col>155</xdr:col>
      <xdr:colOff>9525</xdr:colOff>
      <xdr:row>2</xdr:row>
      <xdr:rowOff>66675</xdr:rowOff>
    </xdr:to>
    <xdr:sp macro="" textlink="">
      <xdr:nvSpPr>
        <xdr:cNvPr id="522" name="Rectangle 266"/>
        <xdr:cNvSpPr>
          <a:spLocks noChangeArrowheads="1"/>
        </xdr:cNvSpPr>
      </xdr:nvSpPr>
      <xdr:spPr>
        <a:xfrm>
          <a:off x="106299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142875</xdr:rowOff>
    </xdr:from>
    <xdr:to>
      <xdr:col>151</xdr:col>
      <xdr:colOff>9525</xdr:colOff>
      <xdr:row>2</xdr:row>
      <xdr:rowOff>66675</xdr:rowOff>
    </xdr:to>
    <xdr:sp macro="" textlink="">
      <xdr:nvSpPr>
        <xdr:cNvPr id="523" name="Rectangle 266"/>
        <xdr:cNvSpPr>
          <a:spLocks noChangeArrowheads="1"/>
        </xdr:cNvSpPr>
      </xdr:nvSpPr>
      <xdr:spPr>
        <a:xfrm>
          <a:off x="103555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24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25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153</xdr:col>
      <xdr:colOff>0</xdr:colOff>
      <xdr:row>1</xdr:row>
      <xdr:rowOff>142875</xdr:rowOff>
    </xdr:from>
    <xdr:to>
      <xdr:col>153</xdr:col>
      <xdr:colOff>9525</xdr:colOff>
      <xdr:row>2</xdr:row>
      <xdr:rowOff>47625</xdr:rowOff>
    </xdr:to>
    <xdr:sp macro="" textlink="">
      <xdr:nvSpPr>
        <xdr:cNvPr id="526" name="Rectangle 266"/>
        <xdr:cNvSpPr>
          <a:spLocks noChangeArrowheads="1"/>
        </xdr:cNvSpPr>
      </xdr:nvSpPr>
      <xdr:spPr>
        <a:xfrm>
          <a:off x="104927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155</xdr:col>
      <xdr:colOff>0</xdr:colOff>
      <xdr:row>1</xdr:row>
      <xdr:rowOff>142875</xdr:rowOff>
    </xdr:from>
    <xdr:to>
      <xdr:col>155</xdr:col>
      <xdr:colOff>9525</xdr:colOff>
      <xdr:row>2</xdr:row>
      <xdr:rowOff>47625</xdr:rowOff>
    </xdr:to>
    <xdr:sp macro="" textlink="">
      <xdr:nvSpPr>
        <xdr:cNvPr id="527" name="Rectangle 266"/>
        <xdr:cNvSpPr>
          <a:spLocks noChangeArrowheads="1"/>
        </xdr:cNvSpPr>
      </xdr:nvSpPr>
      <xdr:spPr>
        <a:xfrm>
          <a:off x="106299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151</xdr:col>
      <xdr:colOff>0</xdr:colOff>
      <xdr:row>1</xdr:row>
      <xdr:rowOff>142875</xdr:rowOff>
    </xdr:from>
    <xdr:to>
      <xdr:col>151</xdr:col>
      <xdr:colOff>9525</xdr:colOff>
      <xdr:row>2</xdr:row>
      <xdr:rowOff>47625</xdr:rowOff>
    </xdr:to>
    <xdr:sp macro="" textlink="">
      <xdr:nvSpPr>
        <xdr:cNvPr id="528" name="Rectangle 266"/>
        <xdr:cNvSpPr>
          <a:spLocks noChangeArrowheads="1"/>
        </xdr:cNvSpPr>
      </xdr:nvSpPr>
      <xdr:spPr>
        <a:xfrm>
          <a:off x="103555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152400</xdr:rowOff>
    </xdr:from>
    <xdr:to>
      <xdr:col>159</xdr:col>
      <xdr:colOff>9525</xdr:colOff>
      <xdr:row>2</xdr:row>
      <xdr:rowOff>76200</xdr:rowOff>
    </xdr:to>
    <xdr:sp macro="" textlink="">
      <xdr:nvSpPr>
        <xdr:cNvPr id="529" name="Rectangle 266"/>
        <xdr:cNvSpPr>
          <a:spLocks noChangeArrowheads="1"/>
        </xdr:cNvSpPr>
      </xdr:nvSpPr>
      <xdr:spPr>
        <a:xfrm>
          <a:off x="109042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30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31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32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152400</xdr:rowOff>
    </xdr:from>
    <xdr:to>
      <xdr:col>162</xdr:col>
      <xdr:colOff>9525</xdr:colOff>
      <xdr:row>2</xdr:row>
      <xdr:rowOff>76200</xdr:rowOff>
    </xdr:to>
    <xdr:sp macro="" textlink="">
      <xdr:nvSpPr>
        <xdr:cNvPr id="533" name="Rectangle 266"/>
        <xdr:cNvSpPr>
          <a:spLocks noChangeArrowheads="1"/>
        </xdr:cNvSpPr>
      </xdr:nvSpPr>
      <xdr:spPr>
        <a:xfrm>
          <a:off x="1110996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66675</xdr:rowOff>
    </xdr:to>
    <xdr:sp macro="" textlink="">
      <xdr:nvSpPr>
        <xdr:cNvPr id="534" name="Rectangle 266"/>
        <xdr:cNvSpPr>
          <a:spLocks noChangeArrowheads="1"/>
        </xdr:cNvSpPr>
      </xdr:nvSpPr>
      <xdr:spPr>
        <a:xfrm>
          <a:off x="111099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66675</xdr:rowOff>
    </xdr:to>
    <xdr:sp macro="" textlink="">
      <xdr:nvSpPr>
        <xdr:cNvPr id="535" name="Rectangle 266"/>
        <xdr:cNvSpPr>
          <a:spLocks noChangeArrowheads="1"/>
        </xdr:cNvSpPr>
      </xdr:nvSpPr>
      <xdr:spPr>
        <a:xfrm>
          <a:off x="111099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152400</xdr:rowOff>
    </xdr:from>
    <xdr:to>
      <xdr:col>164</xdr:col>
      <xdr:colOff>9525</xdr:colOff>
      <xdr:row>2</xdr:row>
      <xdr:rowOff>76200</xdr:rowOff>
    </xdr:to>
    <xdr:sp macro="" textlink="">
      <xdr:nvSpPr>
        <xdr:cNvPr id="536" name="Rectangle 266"/>
        <xdr:cNvSpPr>
          <a:spLocks noChangeArrowheads="1"/>
        </xdr:cNvSpPr>
      </xdr:nvSpPr>
      <xdr:spPr>
        <a:xfrm>
          <a:off x="1124712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142875</xdr:rowOff>
    </xdr:from>
    <xdr:to>
      <xdr:col>164</xdr:col>
      <xdr:colOff>9525</xdr:colOff>
      <xdr:row>2</xdr:row>
      <xdr:rowOff>66675</xdr:rowOff>
    </xdr:to>
    <xdr:sp macro="" textlink="">
      <xdr:nvSpPr>
        <xdr:cNvPr id="537" name="Rectangle 266"/>
        <xdr:cNvSpPr>
          <a:spLocks noChangeArrowheads="1"/>
        </xdr:cNvSpPr>
      </xdr:nvSpPr>
      <xdr:spPr>
        <a:xfrm>
          <a:off x="11247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152400</xdr:rowOff>
    </xdr:from>
    <xdr:to>
      <xdr:col>160</xdr:col>
      <xdr:colOff>9525</xdr:colOff>
      <xdr:row>2</xdr:row>
      <xdr:rowOff>66675</xdr:rowOff>
    </xdr:to>
    <xdr:sp macro="" textlink="">
      <xdr:nvSpPr>
        <xdr:cNvPr id="538" name="Rectangle 266"/>
        <xdr:cNvSpPr>
          <a:spLocks noChangeArrowheads="1"/>
        </xdr:cNvSpPr>
      </xdr:nvSpPr>
      <xdr:spPr>
        <a:xfrm>
          <a:off x="1097280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142875</xdr:rowOff>
    </xdr:from>
    <xdr:to>
      <xdr:col>160</xdr:col>
      <xdr:colOff>9525</xdr:colOff>
      <xdr:row>2</xdr:row>
      <xdr:rowOff>66675</xdr:rowOff>
    </xdr:to>
    <xdr:sp macro="" textlink="">
      <xdr:nvSpPr>
        <xdr:cNvPr id="539" name="Rectangle 266"/>
        <xdr:cNvSpPr>
          <a:spLocks noChangeArrowheads="1"/>
        </xdr:cNvSpPr>
      </xdr:nvSpPr>
      <xdr:spPr>
        <a:xfrm>
          <a:off x="10972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152400</xdr:rowOff>
    </xdr:from>
    <xdr:to>
      <xdr:col>162</xdr:col>
      <xdr:colOff>9525</xdr:colOff>
      <xdr:row>2</xdr:row>
      <xdr:rowOff>47625</xdr:rowOff>
    </xdr:to>
    <xdr:sp macro="" textlink="">
      <xdr:nvSpPr>
        <xdr:cNvPr id="540" name="Rectangle 266"/>
        <xdr:cNvSpPr>
          <a:spLocks noChangeArrowheads="1"/>
        </xdr:cNvSpPr>
      </xdr:nvSpPr>
      <xdr:spPr>
        <a:xfrm>
          <a:off x="1110996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41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42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43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152400</xdr:rowOff>
    </xdr:from>
    <xdr:to>
      <xdr:col>164</xdr:col>
      <xdr:colOff>9525</xdr:colOff>
      <xdr:row>2</xdr:row>
      <xdr:rowOff>47625</xdr:rowOff>
    </xdr:to>
    <xdr:sp macro="" textlink="">
      <xdr:nvSpPr>
        <xdr:cNvPr id="544" name="Rectangle 266"/>
        <xdr:cNvSpPr>
          <a:spLocks noChangeArrowheads="1"/>
        </xdr:cNvSpPr>
      </xdr:nvSpPr>
      <xdr:spPr>
        <a:xfrm>
          <a:off x="112471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142875</xdr:rowOff>
    </xdr:from>
    <xdr:to>
      <xdr:col>164</xdr:col>
      <xdr:colOff>9525</xdr:colOff>
      <xdr:row>2</xdr:row>
      <xdr:rowOff>47625</xdr:rowOff>
    </xdr:to>
    <xdr:sp macro="" textlink="">
      <xdr:nvSpPr>
        <xdr:cNvPr id="545" name="Rectangle 266"/>
        <xdr:cNvSpPr>
          <a:spLocks noChangeArrowheads="1"/>
        </xdr:cNvSpPr>
      </xdr:nvSpPr>
      <xdr:spPr>
        <a:xfrm>
          <a:off x="112471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152400</xdr:rowOff>
    </xdr:from>
    <xdr:to>
      <xdr:col>160</xdr:col>
      <xdr:colOff>9525</xdr:colOff>
      <xdr:row>2</xdr:row>
      <xdr:rowOff>47625</xdr:rowOff>
    </xdr:to>
    <xdr:sp macro="" textlink="">
      <xdr:nvSpPr>
        <xdr:cNvPr id="546" name="Rectangle 266"/>
        <xdr:cNvSpPr>
          <a:spLocks noChangeArrowheads="1"/>
        </xdr:cNvSpPr>
      </xdr:nvSpPr>
      <xdr:spPr>
        <a:xfrm>
          <a:off x="1097280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142875</xdr:rowOff>
    </xdr:from>
    <xdr:to>
      <xdr:col>160</xdr:col>
      <xdr:colOff>9525</xdr:colOff>
      <xdr:row>2</xdr:row>
      <xdr:rowOff>47625</xdr:rowOff>
    </xdr:to>
    <xdr:sp macro="" textlink="">
      <xdr:nvSpPr>
        <xdr:cNvPr id="547" name="Rectangle 266"/>
        <xdr:cNvSpPr>
          <a:spLocks noChangeArrowheads="1"/>
        </xdr:cNvSpPr>
      </xdr:nvSpPr>
      <xdr:spPr>
        <a:xfrm>
          <a:off x="109728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48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49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159</xdr:col>
      <xdr:colOff>0</xdr:colOff>
      <xdr:row>1</xdr:row>
      <xdr:rowOff>142875</xdr:rowOff>
    </xdr:from>
    <xdr:to>
      <xdr:col>159</xdr:col>
      <xdr:colOff>9525</xdr:colOff>
      <xdr:row>2</xdr:row>
      <xdr:rowOff>66675</xdr:rowOff>
    </xdr:to>
    <xdr:sp macro="" textlink="">
      <xdr:nvSpPr>
        <xdr:cNvPr id="550" name="Rectangle 266"/>
        <xdr:cNvSpPr>
          <a:spLocks noChangeArrowheads="1"/>
        </xdr:cNvSpPr>
      </xdr:nvSpPr>
      <xdr:spPr>
        <a:xfrm>
          <a:off x="109042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66675</xdr:rowOff>
    </xdr:to>
    <xdr:sp macro="" textlink="">
      <xdr:nvSpPr>
        <xdr:cNvPr id="551" name="Rectangle 266"/>
        <xdr:cNvSpPr>
          <a:spLocks noChangeArrowheads="1"/>
        </xdr:cNvSpPr>
      </xdr:nvSpPr>
      <xdr:spPr>
        <a:xfrm>
          <a:off x="111099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66675</xdr:rowOff>
    </xdr:to>
    <xdr:sp macro="" textlink="">
      <xdr:nvSpPr>
        <xdr:cNvPr id="552" name="Rectangle 266"/>
        <xdr:cNvSpPr>
          <a:spLocks noChangeArrowheads="1"/>
        </xdr:cNvSpPr>
      </xdr:nvSpPr>
      <xdr:spPr>
        <a:xfrm>
          <a:off x="1110996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142875</xdr:rowOff>
    </xdr:from>
    <xdr:to>
      <xdr:col>164</xdr:col>
      <xdr:colOff>9525</xdr:colOff>
      <xdr:row>2</xdr:row>
      <xdr:rowOff>66675</xdr:rowOff>
    </xdr:to>
    <xdr:sp macro="" textlink="">
      <xdr:nvSpPr>
        <xdr:cNvPr id="553" name="Rectangle 266"/>
        <xdr:cNvSpPr>
          <a:spLocks noChangeArrowheads="1"/>
        </xdr:cNvSpPr>
      </xdr:nvSpPr>
      <xdr:spPr>
        <a:xfrm>
          <a:off x="112471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142875</xdr:rowOff>
    </xdr:from>
    <xdr:to>
      <xdr:col>160</xdr:col>
      <xdr:colOff>9525</xdr:colOff>
      <xdr:row>2</xdr:row>
      <xdr:rowOff>66675</xdr:rowOff>
    </xdr:to>
    <xdr:sp macro="" textlink="">
      <xdr:nvSpPr>
        <xdr:cNvPr id="554" name="Rectangle 266"/>
        <xdr:cNvSpPr>
          <a:spLocks noChangeArrowheads="1"/>
        </xdr:cNvSpPr>
      </xdr:nvSpPr>
      <xdr:spPr>
        <a:xfrm>
          <a:off x="1097280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55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56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162</xdr:col>
      <xdr:colOff>0</xdr:colOff>
      <xdr:row>1</xdr:row>
      <xdr:rowOff>142875</xdr:rowOff>
    </xdr:from>
    <xdr:to>
      <xdr:col>162</xdr:col>
      <xdr:colOff>9525</xdr:colOff>
      <xdr:row>2</xdr:row>
      <xdr:rowOff>47625</xdr:rowOff>
    </xdr:to>
    <xdr:sp macro="" textlink="">
      <xdr:nvSpPr>
        <xdr:cNvPr id="557" name="Rectangle 266"/>
        <xdr:cNvSpPr>
          <a:spLocks noChangeArrowheads="1"/>
        </xdr:cNvSpPr>
      </xdr:nvSpPr>
      <xdr:spPr>
        <a:xfrm>
          <a:off x="1110996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164</xdr:col>
      <xdr:colOff>0</xdr:colOff>
      <xdr:row>1</xdr:row>
      <xdr:rowOff>142875</xdr:rowOff>
    </xdr:from>
    <xdr:to>
      <xdr:col>164</xdr:col>
      <xdr:colOff>9525</xdr:colOff>
      <xdr:row>2</xdr:row>
      <xdr:rowOff>47625</xdr:rowOff>
    </xdr:to>
    <xdr:sp macro="" textlink="">
      <xdr:nvSpPr>
        <xdr:cNvPr id="558" name="Rectangle 266"/>
        <xdr:cNvSpPr>
          <a:spLocks noChangeArrowheads="1"/>
        </xdr:cNvSpPr>
      </xdr:nvSpPr>
      <xdr:spPr>
        <a:xfrm>
          <a:off x="112471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160</xdr:col>
      <xdr:colOff>0</xdr:colOff>
      <xdr:row>1</xdr:row>
      <xdr:rowOff>142875</xdr:rowOff>
    </xdr:from>
    <xdr:to>
      <xdr:col>160</xdr:col>
      <xdr:colOff>9525</xdr:colOff>
      <xdr:row>2</xdr:row>
      <xdr:rowOff>47625</xdr:rowOff>
    </xdr:to>
    <xdr:sp macro="" textlink="">
      <xdr:nvSpPr>
        <xdr:cNvPr id="559" name="Rectangle 266"/>
        <xdr:cNvSpPr>
          <a:spLocks noChangeArrowheads="1"/>
        </xdr:cNvSpPr>
      </xdr:nvSpPr>
      <xdr:spPr>
        <a:xfrm>
          <a:off x="1097280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152400</xdr:rowOff>
    </xdr:from>
    <xdr:to>
      <xdr:col>168</xdr:col>
      <xdr:colOff>9525</xdr:colOff>
      <xdr:row>2</xdr:row>
      <xdr:rowOff>76200</xdr:rowOff>
    </xdr:to>
    <xdr:sp macro="" textlink="">
      <xdr:nvSpPr>
        <xdr:cNvPr id="560" name="Rectangle 266"/>
        <xdr:cNvSpPr>
          <a:spLocks noChangeArrowheads="1"/>
        </xdr:cNvSpPr>
      </xdr:nvSpPr>
      <xdr:spPr>
        <a:xfrm>
          <a:off x="115214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61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62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63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152400</xdr:rowOff>
    </xdr:from>
    <xdr:to>
      <xdr:col>171</xdr:col>
      <xdr:colOff>9525</xdr:colOff>
      <xdr:row>2</xdr:row>
      <xdr:rowOff>76200</xdr:rowOff>
    </xdr:to>
    <xdr:sp macro="" textlink="">
      <xdr:nvSpPr>
        <xdr:cNvPr id="564" name="Rectangle 266"/>
        <xdr:cNvSpPr>
          <a:spLocks noChangeArrowheads="1"/>
        </xdr:cNvSpPr>
      </xdr:nvSpPr>
      <xdr:spPr>
        <a:xfrm>
          <a:off x="1172718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66675</xdr:rowOff>
    </xdr:to>
    <xdr:sp macro="" textlink="">
      <xdr:nvSpPr>
        <xdr:cNvPr id="565" name="Rectangle 266"/>
        <xdr:cNvSpPr>
          <a:spLocks noChangeArrowheads="1"/>
        </xdr:cNvSpPr>
      </xdr:nvSpPr>
      <xdr:spPr>
        <a:xfrm>
          <a:off x="117271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66675</xdr:rowOff>
    </xdr:to>
    <xdr:sp macro="" textlink="">
      <xdr:nvSpPr>
        <xdr:cNvPr id="566" name="Rectangle 266"/>
        <xdr:cNvSpPr>
          <a:spLocks noChangeArrowheads="1"/>
        </xdr:cNvSpPr>
      </xdr:nvSpPr>
      <xdr:spPr>
        <a:xfrm>
          <a:off x="117271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152400</xdr:rowOff>
    </xdr:from>
    <xdr:to>
      <xdr:col>173</xdr:col>
      <xdr:colOff>9525</xdr:colOff>
      <xdr:row>2</xdr:row>
      <xdr:rowOff>76200</xdr:rowOff>
    </xdr:to>
    <xdr:sp macro="" textlink="">
      <xdr:nvSpPr>
        <xdr:cNvPr id="567" name="Rectangle 266"/>
        <xdr:cNvSpPr>
          <a:spLocks noChangeArrowheads="1"/>
        </xdr:cNvSpPr>
      </xdr:nvSpPr>
      <xdr:spPr>
        <a:xfrm>
          <a:off x="118643400" y="323850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142875</xdr:rowOff>
    </xdr:from>
    <xdr:to>
      <xdr:col>173</xdr:col>
      <xdr:colOff>9525</xdr:colOff>
      <xdr:row>2</xdr:row>
      <xdr:rowOff>66675</xdr:rowOff>
    </xdr:to>
    <xdr:sp macro="" textlink="">
      <xdr:nvSpPr>
        <xdr:cNvPr id="568" name="Rectangle 266"/>
        <xdr:cNvSpPr>
          <a:spLocks noChangeArrowheads="1"/>
        </xdr:cNvSpPr>
      </xdr:nvSpPr>
      <xdr:spPr>
        <a:xfrm>
          <a:off x="11864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152400</xdr:rowOff>
    </xdr:from>
    <xdr:to>
      <xdr:col>169</xdr:col>
      <xdr:colOff>9525</xdr:colOff>
      <xdr:row>2</xdr:row>
      <xdr:rowOff>66675</xdr:rowOff>
    </xdr:to>
    <xdr:sp macro="" textlink="">
      <xdr:nvSpPr>
        <xdr:cNvPr id="569" name="Rectangle 266"/>
        <xdr:cNvSpPr>
          <a:spLocks noChangeArrowheads="1"/>
        </xdr:cNvSpPr>
      </xdr:nvSpPr>
      <xdr:spPr>
        <a:xfrm>
          <a:off x="115900200" y="323850"/>
          <a:ext cx="9525" cy="8572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142875</xdr:rowOff>
    </xdr:from>
    <xdr:to>
      <xdr:col>169</xdr:col>
      <xdr:colOff>9525</xdr:colOff>
      <xdr:row>2</xdr:row>
      <xdr:rowOff>66675</xdr:rowOff>
    </xdr:to>
    <xdr:sp macro="" textlink="">
      <xdr:nvSpPr>
        <xdr:cNvPr id="570" name="Rectangle 266"/>
        <xdr:cNvSpPr>
          <a:spLocks noChangeArrowheads="1"/>
        </xdr:cNvSpPr>
      </xdr:nvSpPr>
      <xdr:spPr>
        <a:xfrm>
          <a:off x="11590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152400</xdr:rowOff>
    </xdr:from>
    <xdr:to>
      <xdr:col>171</xdr:col>
      <xdr:colOff>9525</xdr:colOff>
      <xdr:row>2</xdr:row>
      <xdr:rowOff>47625</xdr:rowOff>
    </xdr:to>
    <xdr:sp macro="" textlink="">
      <xdr:nvSpPr>
        <xdr:cNvPr id="571" name="Rectangle 266"/>
        <xdr:cNvSpPr>
          <a:spLocks noChangeArrowheads="1"/>
        </xdr:cNvSpPr>
      </xdr:nvSpPr>
      <xdr:spPr>
        <a:xfrm>
          <a:off x="1172718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72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73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74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152400</xdr:rowOff>
    </xdr:from>
    <xdr:to>
      <xdr:col>173</xdr:col>
      <xdr:colOff>9525</xdr:colOff>
      <xdr:row>2</xdr:row>
      <xdr:rowOff>47625</xdr:rowOff>
    </xdr:to>
    <xdr:sp macro="" textlink="">
      <xdr:nvSpPr>
        <xdr:cNvPr id="575" name="Rectangle 266"/>
        <xdr:cNvSpPr>
          <a:spLocks noChangeArrowheads="1"/>
        </xdr:cNvSpPr>
      </xdr:nvSpPr>
      <xdr:spPr>
        <a:xfrm>
          <a:off x="1186434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142875</xdr:rowOff>
    </xdr:from>
    <xdr:to>
      <xdr:col>173</xdr:col>
      <xdr:colOff>9525</xdr:colOff>
      <xdr:row>2</xdr:row>
      <xdr:rowOff>47625</xdr:rowOff>
    </xdr:to>
    <xdr:sp macro="" textlink="">
      <xdr:nvSpPr>
        <xdr:cNvPr id="576" name="Rectangle 266"/>
        <xdr:cNvSpPr>
          <a:spLocks noChangeArrowheads="1"/>
        </xdr:cNvSpPr>
      </xdr:nvSpPr>
      <xdr:spPr>
        <a:xfrm>
          <a:off x="118643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152400</xdr:rowOff>
    </xdr:from>
    <xdr:to>
      <xdr:col>169</xdr:col>
      <xdr:colOff>9525</xdr:colOff>
      <xdr:row>2</xdr:row>
      <xdr:rowOff>47625</xdr:rowOff>
    </xdr:to>
    <xdr:sp macro="" textlink="">
      <xdr:nvSpPr>
        <xdr:cNvPr id="577" name="Rectangle 266"/>
        <xdr:cNvSpPr>
          <a:spLocks noChangeArrowheads="1"/>
        </xdr:cNvSpPr>
      </xdr:nvSpPr>
      <xdr:spPr>
        <a:xfrm>
          <a:off x="115900200" y="323850"/>
          <a:ext cx="9525" cy="66675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142875</xdr:rowOff>
    </xdr:from>
    <xdr:to>
      <xdr:col>169</xdr:col>
      <xdr:colOff>9525</xdr:colOff>
      <xdr:row>2</xdr:row>
      <xdr:rowOff>47625</xdr:rowOff>
    </xdr:to>
    <xdr:sp macro="" textlink="">
      <xdr:nvSpPr>
        <xdr:cNvPr id="578" name="Rectangle 266"/>
        <xdr:cNvSpPr>
          <a:spLocks noChangeArrowheads="1"/>
        </xdr:cNvSpPr>
      </xdr:nvSpPr>
      <xdr:spPr>
        <a:xfrm>
          <a:off x="115900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79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80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168</xdr:col>
      <xdr:colOff>0</xdr:colOff>
      <xdr:row>1</xdr:row>
      <xdr:rowOff>142875</xdr:rowOff>
    </xdr:from>
    <xdr:to>
      <xdr:col>168</xdr:col>
      <xdr:colOff>9525</xdr:colOff>
      <xdr:row>2</xdr:row>
      <xdr:rowOff>66675</xdr:rowOff>
    </xdr:to>
    <xdr:sp macro="" textlink="">
      <xdr:nvSpPr>
        <xdr:cNvPr id="581" name="Rectangle 266"/>
        <xdr:cNvSpPr>
          <a:spLocks noChangeArrowheads="1"/>
        </xdr:cNvSpPr>
      </xdr:nvSpPr>
      <xdr:spPr>
        <a:xfrm>
          <a:off x="115214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66675</xdr:rowOff>
    </xdr:to>
    <xdr:sp macro="" textlink="">
      <xdr:nvSpPr>
        <xdr:cNvPr id="582" name="Rectangle 266"/>
        <xdr:cNvSpPr>
          <a:spLocks noChangeArrowheads="1"/>
        </xdr:cNvSpPr>
      </xdr:nvSpPr>
      <xdr:spPr>
        <a:xfrm>
          <a:off x="117271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66675</xdr:rowOff>
    </xdr:to>
    <xdr:sp macro="" textlink="">
      <xdr:nvSpPr>
        <xdr:cNvPr id="583" name="Rectangle 266"/>
        <xdr:cNvSpPr>
          <a:spLocks noChangeArrowheads="1"/>
        </xdr:cNvSpPr>
      </xdr:nvSpPr>
      <xdr:spPr>
        <a:xfrm>
          <a:off x="1172718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142875</xdr:rowOff>
    </xdr:from>
    <xdr:to>
      <xdr:col>173</xdr:col>
      <xdr:colOff>9525</xdr:colOff>
      <xdr:row>2</xdr:row>
      <xdr:rowOff>66675</xdr:rowOff>
    </xdr:to>
    <xdr:sp macro="" textlink="">
      <xdr:nvSpPr>
        <xdr:cNvPr id="584" name="Rectangle 266"/>
        <xdr:cNvSpPr>
          <a:spLocks noChangeArrowheads="1"/>
        </xdr:cNvSpPr>
      </xdr:nvSpPr>
      <xdr:spPr>
        <a:xfrm>
          <a:off x="1186434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142875</xdr:rowOff>
    </xdr:from>
    <xdr:to>
      <xdr:col>169</xdr:col>
      <xdr:colOff>9525</xdr:colOff>
      <xdr:row>2</xdr:row>
      <xdr:rowOff>66675</xdr:rowOff>
    </xdr:to>
    <xdr:sp macro="" textlink="">
      <xdr:nvSpPr>
        <xdr:cNvPr id="585" name="Rectangle 266"/>
        <xdr:cNvSpPr>
          <a:spLocks noChangeArrowheads="1"/>
        </xdr:cNvSpPr>
      </xdr:nvSpPr>
      <xdr:spPr>
        <a:xfrm>
          <a:off x="115900200" y="314325"/>
          <a:ext cx="9525" cy="9525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86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87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171</xdr:col>
      <xdr:colOff>0</xdr:colOff>
      <xdr:row>1</xdr:row>
      <xdr:rowOff>142875</xdr:rowOff>
    </xdr:from>
    <xdr:to>
      <xdr:col>171</xdr:col>
      <xdr:colOff>9525</xdr:colOff>
      <xdr:row>2</xdr:row>
      <xdr:rowOff>47625</xdr:rowOff>
    </xdr:to>
    <xdr:sp macro="" textlink="">
      <xdr:nvSpPr>
        <xdr:cNvPr id="588" name="Rectangle 266"/>
        <xdr:cNvSpPr>
          <a:spLocks noChangeArrowheads="1"/>
        </xdr:cNvSpPr>
      </xdr:nvSpPr>
      <xdr:spPr>
        <a:xfrm>
          <a:off x="1172718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173</xdr:col>
      <xdr:colOff>0</xdr:colOff>
      <xdr:row>1</xdr:row>
      <xdr:rowOff>142875</xdr:rowOff>
    </xdr:from>
    <xdr:to>
      <xdr:col>173</xdr:col>
      <xdr:colOff>9525</xdr:colOff>
      <xdr:row>2</xdr:row>
      <xdr:rowOff>47625</xdr:rowOff>
    </xdr:to>
    <xdr:sp macro="" textlink="">
      <xdr:nvSpPr>
        <xdr:cNvPr id="589" name="Rectangle 266"/>
        <xdr:cNvSpPr>
          <a:spLocks noChangeArrowheads="1"/>
        </xdr:cNvSpPr>
      </xdr:nvSpPr>
      <xdr:spPr>
        <a:xfrm>
          <a:off x="1186434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  <xdr:twoCellAnchor>
    <xdr:from>
      <xdr:col>169</xdr:col>
      <xdr:colOff>0</xdr:colOff>
      <xdr:row>1</xdr:row>
      <xdr:rowOff>142875</xdr:rowOff>
    </xdr:from>
    <xdr:to>
      <xdr:col>169</xdr:col>
      <xdr:colOff>9525</xdr:colOff>
      <xdr:row>2</xdr:row>
      <xdr:rowOff>47625</xdr:rowOff>
    </xdr:to>
    <xdr:sp macro="" textlink="">
      <xdr:nvSpPr>
        <xdr:cNvPr id="590" name="Rectangle 266"/>
        <xdr:cNvSpPr>
          <a:spLocks noChangeArrowheads="1"/>
        </xdr:cNvSpPr>
      </xdr:nvSpPr>
      <xdr:spPr>
        <a:xfrm>
          <a:off x="115900200" y="314325"/>
          <a:ext cx="9525" cy="76200"/>
        </a:xfrm>
        <a:prstGeom prst="rect">
          <a:avLst/>
        </a:prstGeom>
        <a:solidFill>
          <a:srgbClr val="FFFFFF"/>
        </a:solidFill>
        <a:ln w="9525" cmpd="sng">
          <a:noFill/>
          <a:miter lim="800000"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200" b="1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县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13\&#23458;&#26381;&#37096;\Users\Administrator\AppData\Roaming\Foxmail7\Temp-6328-20180604101958\2015&#24180;&#19979;&#21322;&#24180;&#38271;&#36884;&#27873;&#36135;&#35780;&#27604;&#35760;&#24405;-&#26679;&#34920;2015.9.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年报价表"/>
      <sheetName val="2015年计算表格"/>
      <sheetName val="Sheet1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D23" sqref="D23"/>
    </sheetView>
  </sheetViews>
  <sheetFormatPr defaultColWidth="21.25" defaultRowHeight="13.5"/>
  <cols>
    <col min="1" max="2" width="8" customWidth="1"/>
    <col min="3" max="3" width="14.5" customWidth="1"/>
    <col min="4" max="9" width="18.625" customWidth="1"/>
    <col min="10" max="10" width="19.375" customWidth="1"/>
    <col min="11" max="11" width="20.5" customWidth="1"/>
  </cols>
  <sheetData>
    <row r="1" spans="1:12" ht="14.25">
      <c r="C1" s="120" t="s">
        <v>0</v>
      </c>
      <c r="D1" s="121"/>
      <c r="E1" s="121"/>
      <c r="F1" s="121"/>
      <c r="G1" s="121"/>
      <c r="H1" s="121"/>
      <c r="I1" s="121"/>
    </row>
    <row r="2" spans="1:12" ht="14.25">
      <c r="C2" s="125" t="s">
        <v>1</v>
      </c>
      <c r="D2" s="125" t="s">
        <v>2</v>
      </c>
      <c r="E2" s="122" t="s">
        <v>3</v>
      </c>
      <c r="F2" s="123"/>
      <c r="G2" s="123"/>
      <c r="H2" s="124"/>
      <c r="I2" s="125" t="s">
        <v>4</v>
      </c>
    </row>
    <row r="3" spans="1:12" ht="14.25">
      <c r="C3" s="125"/>
      <c r="D3" s="125"/>
      <c r="E3" s="104" t="s">
        <v>5</v>
      </c>
      <c r="F3" s="104" t="s">
        <v>6</v>
      </c>
      <c r="G3" s="104" t="s">
        <v>7</v>
      </c>
      <c r="H3" s="104" t="s">
        <v>8</v>
      </c>
      <c r="I3" s="125"/>
    </row>
    <row r="4" spans="1:12">
      <c r="A4">
        <f>D4/B4</f>
        <v>0.14285714285714299</v>
      </c>
      <c r="B4">
        <v>33600</v>
      </c>
      <c r="C4" s="105" t="s">
        <v>9</v>
      </c>
      <c r="D4" s="106">
        <f>2400*2</f>
        <v>4800</v>
      </c>
      <c r="E4" s="106">
        <v>2000</v>
      </c>
      <c r="F4" s="106"/>
      <c r="G4" s="106"/>
      <c r="H4" s="106"/>
      <c r="I4" s="106" t="s">
        <v>10</v>
      </c>
    </row>
    <row r="5" spans="1:12" ht="14.25">
      <c r="A5">
        <f t="shared" ref="A5:A8" si="0">D5/B5</f>
        <v>0.214285714285714</v>
      </c>
      <c r="B5">
        <v>33600</v>
      </c>
      <c r="C5" s="107" t="s">
        <v>11</v>
      </c>
      <c r="D5" s="106">
        <f>3600*2</f>
        <v>7200</v>
      </c>
      <c r="E5" s="106">
        <v>1800</v>
      </c>
      <c r="F5" s="106"/>
      <c r="G5" s="106"/>
      <c r="H5" s="106"/>
      <c r="I5" s="106" t="s">
        <v>12</v>
      </c>
    </row>
    <row r="6" spans="1:12">
      <c r="A6">
        <f t="shared" si="0"/>
        <v>0.214285714285714</v>
      </c>
      <c r="B6">
        <v>33600</v>
      </c>
      <c r="C6" s="105" t="s">
        <v>13</v>
      </c>
      <c r="D6" s="106">
        <f>3600*2</f>
        <v>7200</v>
      </c>
      <c r="E6" s="106">
        <v>1600</v>
      </c>
      <c r="F6" s="106"/>
      <c r="G6" s="106"/>
      <c r="H6" s="106"/>
      <c r="I6" s="106" t="s">
        <v>12</v>
      </c>
    </row>
    <row r="7" spans="1:12">
      <c r="A7">
        <f t="shared" si="0"/>
        <v>0.214285714285714</v>
      </c>
      <c r="B7">
        <v>33600</v>
      </c>
      <c r="C7" s="105" t="s">
        <v>14</v>
      </c>
      <c r="D7" s="106">
        <f>3600*2</f>
        <v>7200</v>
      </c>
      <c r="E7" s="106">
        <v>800</v>
      </c>
      <c r="F7" s="106"/>
      <c r="G7" s="106"/>
      <c r="H7" s="106"/>
      <c r="I7" s="106" t="s">
        <v>15</v>
      </c>
    </row>
    <row r="8" spans="1:12">
      <c r="A8">
        <f t="shared" si="0"/>
        <v>0.214285714285714</v>
      </c>
      <c r="B8">
        <v>33600</v>
      </c>
      <c r="C8" s="108" t="s">
        <v>16</v>
      </c>
      <c r="D8" s="106">
        <f>3600*2</f>
        <v>7200</v>
      </c>
      <c r="E8" s="106">
        <v>1500</v>
      </c>
      <c r="F8" s="106"/>
      <c r="G8" s="106"/>
      <c r="H8" s="106"/>
      <c r="I8" s="106" t="s">
        <v>12</v>
      </c>
    </row>
    <row r="9" spans="1:12" s="103" customFormat="1">
      <c r="C9" s="109" t="s">
        <v>17</v>
      </c>
      <c r="D9" s="110"/>
      <c r="E9" s="110"/>
      <c r="F9" s="110"/>
      <c r="G9" s="110"/>
      <c r="H9" s="110"/>
      <c r="I9" s="110"/>
      <c r="J9" s="117"/>
      <c r="K9" s="117"/>
      <c r="L9" s="118"/>
    </row>
    <row r="10" spans="1:12" s="103" customFormat="1" ht="14.25">
      <c r="C10" s="111" t="s">
        <v>18</v>
      </c>
      <c r="D10" s="110"/>
      <c r="E10" s="110"/>
      <c r="F10" s="110"/>
      <c r="G10" s="110"/>
      <c r="H10" s="110"/>
      <c r="I10" s="110"/>
      <c r="J10" s="117"/>
      <c r="K10" s="117"/>
      <c r="L10" s="118"/>
    </row>
    <row r="11" spans="1:12" s="103" customFormat="1">
      <c r="C11" s="109" t="s">
        <v>19</v>
      </c>
      <c r="D11" s="110"/>
      <c r="E11" s="110"/>
      <c r="F11" s="110"/>
      <c r="G11" s="110"/>
      <c r="H11" s="110"/>
      <c r="I11" s="110"/>
      <c r="J11" s="117"/>
      <c r="K11" s="117"/>
      <c r="L11" s="118"/>
    </row>
    <row r="12" spans="1:12">
      <c r="C12" s="112" t="s">
        <v>20</v>
      </c>
    </row>
    <row r="13" spans="1:12" ht="14.25">
      <c r="C13" s="113" t="s">
        <v>21</v>
      </c>
    </row>
    <row r="16" spans="1:12">
      <c r="B16" s="112" t="s">
        <v>22</v>
      </c>
      <c r="C16" s="114">
        <v>1507.1428571428601</v>
      </c>
      <c r="D16" s="115">
        <v>2500</v>
      </c>
      <c r="E16" s="115">
        <v>3000</v>
      </c>
      <c r="F16" s="115">
        <v>4000</v>
      </c>
      <c r="G16" s="116">
        <f>C16+D16+E16+F16</f>
        <v>11007.142857142901</v>
      </c>
      <c r="H16">
        <f>G16/4</f>
        <v>2751.7857142857201</v>
      </c>
      <c r="I16">
        <v>20</v>
      </c>
    </row>
    <row r="17" spans="2:9">
      <c r="B17" s="112" t="s">
        <v>23</v>
      </c>
      <c r="C17" s="114">
        <v>1507.1428571428601</v>
      </c>
      <c r="D17" s="115">
        <v>2700</v>
      </c>
      <c r="E17" s="115">
        <v>3000</v>
      </c>
      <c r="F17" s="115">
        <v>4000</v>
      </c>
      <c r="G17" s="116">
        <f t="shared" ref="G17:G19" si="1">C17+D17+E17+F17</f>
        <v>11207.142857142901</v>
      </c>
      <c r="H17">
        <f t="shared" ref="H17:H19" si="2">G17/4</f>
        <v>2801.7857142857201</v>
      </c>
      <c r="I17" s="119">
        <f>20*H16/H17</f>
        <v>19.6430847673677</v>
      </c>
    </row>
    <row r="18" spans="2:9">
      <c r="B18" s="112" t="s">
        <v>24</v>
      </c>
      <c r="C18" s="114">
        <v>1507.1428571428601</v>
      </c>
      <c r="D18" s="115">
        <v>2800</v>
      </c>
      <c r="E18" s="115">
        <v>3000</v>
      </c>
      <c r="F18" s="115">
        <v>4000</v>
      </c>
      <c r="G18" s="116">
        <f t="shared" si="1"/>
        <v>11307.142857142901</v>
      </c>
      <c r="H18">
        <f t="shared" si="2"/>
        <v>2826.7857142857201</v>
      </c>
      <c r="I18" s="119">
        <f>20*H16/H18</f>
        <v>19.4693619709413</v>
      </c>
    </row>
    <row r="19" spans="2:9">
      <c r="B19" s="112" t="s">
        <v>25</v>
      </c>
      <c r="C19" s="114">
        <v>1507.1428571428601</v>
      </c>
      <c r="D19" s="115">
        <v>2900</v>
      </c>
      <c r="E19" s="115">
        <v>3000</v>
      </c>
      <c r="F19" s="115">
        <v>4000</v>
      </c>
      <c r="G19" s="116">
        <f t="shared" si="1"/>
        <v>11407.142857142901</v>
      </c>
      <c r="H19">
        <f t="shared" si="2"/>
        <v>2851.7857142857201</v>
      </c>
      <c r="I19" s="119">
        <f>20*H16/H19</f>
        <v>19.2986850344396</v>
      </c>
    </row>
    <row r="21" spans="2:9">
      <c r="G21" s="116">
        <f>20*H16/2751.78</f>
        <v>20.000041531559301</v>
      </c>
    </row>
  </sheetData>
  <mergeCells count="5">
    <mergeCell ref="C1:I1"/>
    <mergeCell ref="E2:H2"/>
    <mergeCell ref="C2:C3"/>
    <mergeCell ref="D2:D3"/>
    <mergeCell ref="I2:I3"/>
  </mergeCells>
  <phoneticPr fontId="52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ColWidth="9" defaultRowHeight="13.5"/>
  <sheetData/>
  <phoneticPr fontId="5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pane xSplit="1" ySplit="5" topLeftCell="B6" activePane="bottomRight" state="frozen"/>
      <selection pane="topRight"/>
      <selection pane="bottomLeft"/>
      <selection pane="bottomRight" activeCell="J15" sqref="J15"/>
    </sheetView>
  </sheetViews>
  <sheetFormatPr defaultColWidth="9" defaultRowHeight="13.5"/>
  <cols>
    <col min="4" max="4" width="10" customWidth="1"/>
    <col min="6" max="6" width="11.375" customWidth="1"/>
    <col min="7" max="7" width="11.25" customWidth="1"/>
    <col min="8" max="8" width="9.5" customWidth="1"/>
    <col min="9" max="10" width="15.5" customWidth="1"/>
    <col min="11" max="11" width="16.625" customWidth="1"/>
    <col min="12" max="12" width="12.125" customWidth="1"/>
  </cols>
  <sheetData>
    <row r="1" spans="1:12" s="91" customFormat="1" ht="12">
      <c r="A1" s="126" t="s">
        <v>26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s="91" customFormat="1" ht="13.5" customHeight="1">
      <c r="A2" s="126" t="s">
        <v>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s="91" customFormat="1" ht="14.25" customHeight="1">
      <c r="A3" s="81"/>
      <c r="B3" s="82" t="s">
        <v>28</v>
      </c>
      <c r="C3" s="82"/>
      <c r="D3" s="127" t="s">
        <v>29</v>
      </c>
      <c r="E3" s="127"/>
      <c r="F3" s="127"/>
      <c r="G3" s="127"/>
      <c r="H3" s="127"/>
      <c r="I3" s="127" t="s">
        <v>30</v>
      </c>
      <c r="J3" s="127"/>
      <c r="K3" s="127"/>
      <c r="L3" s="127"/>
    </row>
    <row r="4" spans="1:12" s="91" customFormat="1" ht="28.5" customHeight="1">
      <c r="A4" s="128" t="s">
        <v>31</v>
      </c>
      <c r="B4" s="128" t="s">
        <v>32</v>
      </c>
      <c r="C4" s="128" t="s">
        <v>33</v>
      </c>
      <c r="D4" s="93" t="s">
        <v>34</v>
      </c>
      <c r="E4" s="92" t="s">
        <v>35</v>
      </c>
      <c r="F4" s="94" t="s">
        <v>36</v>
      </c>
      <c r="G4" s="94" t="s">
        <v>37</v>
      </c>
      <c r="H4" s="92" t="s">
        <v>38</v>
      </c>
      <c r="I4" s="92" t="s">
        <v>39</v>
      </c>
      <c r="J4" s="92" t="s">
        <v>40</v>
      </c>
      <c r="K4" s="92" t="s">
        <v>41</v>
      </c>
      <c r="L4" s="92" t="s">
        <v>38</v>
      </c>
    </row>
    <row r="5" spans="1:12" s="91" customFormat="1" ht="12.75">
      <c r="A5" s="129"/>
      <c r="B5" s="129"/>
      <c r="C5" s="129"/>
      <c r="D5" s="95" t="s">
        <v>42</v>
      </c>
      <c r="E5" s="95" t="s">
        <v>43</v>
      </c>
      <c r="F5" s="95" t="s">
        <v>42</v>
      </c>
      <c r="G5" s="95" t="s">
        <v>42</v>
      </c>
      <c r="H5" s="95" t="s">
        <v>44</v>
      </c>
      <c r="I5" s="95" t="s">
        <v>45</v>
      </c>
      <c r="J5" s="95" t="s">
        <v>46</v>
      </c>
      <c r="K5" s="95" t="s">
        <v>47</v>
      </c>
      <c r="L5" s="95" t="s">
        <v>44</v>
      </c>
    </row>
    <row r="6" spans="1:12" s="91" customFormat="1" ht="13.5" customHeight="1">
      <c r="A6" s="96" t="s">
        <v>48</v>
      </c>
      <c r="B6" s="97" t="s">
        <v>49</v>
      </c>
      <c r="C6" s="98">
        <v>2159</v>
      </c>
      <c r="D6" s="64">
        <v>178</v>
      </c>
      <c r="E6" s="64">
        <v>120</v>
      </c>
      <c r="F6" s="64">
        <v>118</v>
      </c>
      <c r="G6" s="64">
        <v>116</v>
      </c>
      <c r="H6" s="99" t="s">
        <v>50</v>
      </c>
      <c r="I6" s="64"/>
      <c r="J6" s="64"/>
      <c r="K6" s="64"/>
      <c r="L6" s="64"/>
    </row>
    <row r="7" spans="1:12" s="91" customFormat="1" ht="12">
      <c r="A7" s="100"/>
      <c r="B7" s="86" t="s">
        <v>51</v>
      </c>
      <c r="C7" s="101">
        <v>3400</v>
      </c>
      <c r="D7" s="64"/>
      <c r="E7" s="64"/>
      <c r="F7" s="64"/>
      <c r="G7" s="64"/>
      <c r="H7" s="64"/>
      <c r="I7" s="64"/>
      <c r="J7" s="64"/>
      <c r="K7" s="64"/>
      <c r="L7" s="64"/>
    </row>
    <row r="8" spans="1:12" s="91" customFormat="1" ht="12">
      <c r="A8" s="130" t="s">
        <v>52</v>
      </c>
      <c r="B8" s="86" t="s">
        <v>13</v>
      </c>
      <c r="C8" s="101">
        <v>1301</v>
      </c>
      <c r="D8" s="64"/>
      <c r="E8" s="64"/>
      <c r="F8" s="64"/>
      <c r="G8" s="64"/>
      <c r="H8" s="64"/>
      <c r="I8" s="64"/>
      <c r="J8" s="64"/>
      <c r="K8" s="64"/>
      <c r="L8" s="84"/>
    </row>
    <row r="9" spans="1:12" s="91" customFormat="1" ht="12">
      <c r="A9" s="131"/>
      <c r="B9" s="86" t="s">
        <v>53</v>
      </c>
      <c r="C9" s="101">
        <v>1169</v>
      </c>
      <c r="D9" s="64"/>
      <c r="E9" s="64"/>
      <c r="F9" s="64"/>
      <c r="G9" s="64"/>
      <c r="H9" s="64"/>
      <c r="I9" s="64"/>
      <c r="J9" s="64"/>
      <c r="K9" s="64"/>
      <c r="L9" s="84"/>
    </row>
    <row r="10" spans="1:12" s="91" customFormat="1" ht="12">
      <c r="A10" s="130" t="s">
        <v>54</v>
      </c>
      <c r="B10" s="86" t="s">
        <v>55</v>
      </c>
      <c r="C10" s="101">
        <v>670</v>
      </c>
      <c r="D10" s="64"/>
      <c r="E10" s="64"/>
      <c r="F10" s="64"/>
      <c r="G10" s="64"/>
      <c r="H10" s="64"/>
      <c r="I10" s="64"/>
      <c r="J10" s="84"/>
      <c r="K10" s="84"/>
      <c r="L10" s="84"/>
    </row>
    <row r="11" spans="1:12" s="91" customFormat="1" ht="12">
      <c r="A11" s="131"/>
      <c r="B11" s="86" t="s">
        <v>56</v>
      </c>
      <c r="C11" s="101">
        <v>944</v>
      </c>
      <c r="D11" s="64"/>
      <c r="E11" s="64"/>
      <c r="F11" s="64"/>
      <c r="G11" s="64"/>
      <c r="H11" s="64"/>
      <c r="I11" s="64"/>
      <c r="J11" s="84"/>
      <c r="K11" s="84"/>
      <c r="L11" s="84"/>
    </row>
    <row r="12" spans="1:12" s="91" customFormat="1" ht="12" customHeight="1">
      <c r="A12" s="102" t="s">
        <v>57</v>
      </c>
      <c r="B12" s="86" t="s">
        <v>58</v>
      </c>
      <c r="C12" s="101">
        <v>136</v>
      </c>
      <c r="D12" s="64">
        <v>90</v>
      </c>
      <c r="E12" s="64"/>
      <c r="F12" s="64">
        <v>85</v>
      </c>
      <c r="G12" s="64">
        <v>78</v>
      </c>
      <c r="H12" s="64"/>
      <c r="I12" s="64"/>
      <c r="J12" s="84"/>
      <c r="K12" s="84"/>
      <c r="L12" s="84"/>
    </row>
  </sheetData>
  <autoFilter ref="A4:L12">
    <extLst/>
  </autoFilter>
  <mergeCells count="9">
    <mergeCell ref="A8:A9"/>
    <mergeCell ref="A10:A11"/>
    <mergeCell ref="B4:B5"/>
    <mergeCell ref="C4:C5"/>
    <mergeCell ref="A1:L1"/>
    <mergeCell ref="A2:L2"/>
    <mergeCell ref="D3:H3"/>
    <mergeCell ref="I3:L3"/>
    <mergeCell ref="A4:A5"/>
  </mergeCells>
  <phoneticPr fontId="52" type="noConversion"/>
  <pageMargins left="0.69930555555555596" right="0.69930555555555596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R475"/>
  <sheetViews>
    <sheetView workbookViewId="0">
      <selection activeCell="I9" sqref="I9"/>
    </sheetView>
  </sheetViews>
  <sheetFormatPr defaultColWidth="9" defaultRowHeight="13.5"/>
  <cols>
    <col min="4" max="165" width="9" customWidth="1"/>
  </cols>
  <sheetData>
    <row r="1" spans="1:174" s="14" customFormat="1">
      <c r="D1" s="132" t="s">
        <v>59</v>
      </c>
      <c r="E1" s="132"/>
      <c r="F1" s="132"/>
      <c r="G1" s="132"/>
      <c r="H1" s="132"/>
      <c r="I1" s="132"/>
      <c r="J1" s="132"/>
      <c r="K1" s="132"/>
      <c r="L1" s="132"/>
      <c r="M1" s="133" t="s">
        <v>60</v>
      </c>
      <c r="N1" s="134"/>
      <c r="O1" s="134"/>
      <c r="P1" s="134"/>
      <c r="Q1" s="134"/>
      <c r="R1" s="134"/>
      <c r="S1" s="134"/>
      <c r="T1" s="134"/>
      <c r="U1" s="135"/>
      <c r="V1" s="133" t="s">
        <v>61</v>
      </c>
      <c r="W1" s="134"/>
      <c r="X1" s="134"/>
      <c r="Y1" s="134"/>
      <c r="Z1" s="134"/>
      <c r="AA1" s="134"/>
      <c r="AB1" s="134"/>
      <c r="AC1" s="134"/>
      <c r="AD1" s="135"/>
      <c r="AE1" s="133" t="s">
        <v>62</v>
      </c>
      <c r="AF1" s="134"/>
      <c r="AG1" s="134"/>
      <c r="AH1" s="134"/>
      <c r="AI1" s="134"/>
      <c r="AJ1" s="134"/>
      <c r="AK1" s="134"/>
      <c r="AL1" s="134"/>
      <c r="AM1" s="135"/>
      <c r="AN1" s="133" t="s">
        <v>63</v>
      </c>
      <c r="AO1" s="134"/>
      <c r="AP1" s="134"/>
      <c r="AQ1" s="134"/>
      <c r="AR1" s="134"/>
      <c r="AS1" s="134"/>
      <c r="AT1" s="134"/>
      <c r="AU1" s="134"/>
      <c r="AV1" s="135"/>
      <c r="AW1" s="133" t="s">
        <v>64</v>
      </c>
      <c r="AX1" s="134"/>
      <c r="AY1" s="134"/>
      <c r="AZ1" s="134"/>
      <c r="BA1" s="134"/>
      <c r="BB1" s="134"/>
      <c r="BC1" s="134"/>
      <c r="BD1" s="134"/>
      <c r="BE1" s="135"/>
      <c r="BF1" s="133" t="s">
        <v>65</v>
      </c>
      <c r="BG1" s="134"/>
      <c r="BH1" s="134"/>
      <c r="BI1" s="134"/>
      <c r="BJ1" s="134"/>
      <c r="BK1" s="134"/>
      <c r="BL1" s="134"/>
      <c r="BM1" s="134"/>
      <c r="BN1" s="135"/>
      <c r="BO1" s="133" t="s">
        <v>66</v>
      </c>
      <c r="BP1" s="134"/>
      <c r="BQ1" s="134"/>
      <c r="BR1" s="134"/>
      <c r="BS1" s="134"/>
      <c r="BT1" s="134"/>
      <c r="BU1" s="134"/>
      <c r="BV1" s="134"/>
      <c r="BW1" s="135"/>
      <c r="BX1" s="133" t="s">
        <v>67</v>
      </c>
      <c r="BY1" s="134"/>
      <c r="BZ1" s="134"/>
      <c r="CA1" s="134"/>
      <c r="CB1" s="134"/>
      <c r="CC1" s="134"/>
      <c r="CD1" s="134"/>
      <c r="CE1" s="134"/>
      <c r="CF1" s="135"/>
      <c r="CG1" s="133" t="s">
        <v>68</v>
      </c>
      <c r="CH1" s="134"/>
      <c r="CI1" s="134"/>
      <c r="CJ1" s="134"/>
      <c r="CK1" s="134"/>
      <c r="CL1" s="134"/>
      <c r="CM1" s="134"/>
      <c r="CN1" s="134"/>
      <c r="CO1" s="135"/>
      <c r="CP1" s="133" t="s">
        <v>69</v>
      </c>
      <c r="CQ1" s="134"/>
      <c r="CR1" s="134"/>
      <c r="CS1" s="134"/>
      <c r="CT1" s="134"/>
      <c r="CU1" s="134"/>
      <c r="CV1" s="134"/>
      <c r="CW1" s="134"/>
      <c r="CX1" s="135"/>
      <c r="CY1" s="133" t="s">
        <v>70</v>
      </c>
      <c r="CZ1" s="134"/>
      <c r="DA1" s="134"/>
      <c r="DB1" s="134"/>
      <c r="DC1" s="134"/>
      <c r="DD1" s="134"/>
      <c r="DE1" s="134"/>
      <c r="DF1" s="134"/>
      <c r="DG1" s="135"/>
      <c r="DH1" s="133" t="s">
        <v>71</v>
      </c>
      <c r="DI1" s="134"/>
      <c r="DJ1" s="134"/>
      <c r="DK1" s="134"/>
      <c r="DL1" s="134"/>
      <c r="DM1" s="134"/>
      <c r="DN1" s="134"/>
      <c r="DO1" s="134"/>
      <c r="DP1" s="135"/>
      <c r="DQ1" s="133" t="s">
        <v>72</v>
      </c>
      <c r="DR1" s="134"/>
      <c r="DS1" s="134"/>
      <c r="DT1" s="134"/>
      <c r="DU1" s="134"/>
      <c r="DV1" s="134"/>
      <c r="DW1" s="134"/>
      <c r="DX1" s="134"/>
      <c r="DY1" s="135"/>
      <c r="DZ1" s="133" t="s">
        <v>73</v>
      </c>
      <c r="EA1" s="134"/>
      <c r="EB1" s="134"/>
      <c r="EC1" s="134"/>
      <c r="ED1" s="134"/>
      <c r="EE1" s="134"/>
      <c r="EF1" s="134"/>
      <c r="EG1" s="134"/>
      <c r="EH1" s="135"/>
      <c r="EI1" s="133" t="s">
        <v>74</v>
      </c>
      <c r="EJ1" s="134"/>
      <c r="EK1" s="134"/>
      <c r="EL1" s="134"/>
      <c r="EM1" s="134"/>
      <c r="EN1" s="134"/>
      <c r="EO1" s="134"/>
      <c r="EP1" s="134"/>
      <c r="EQ1" s="135"/>
      <c r="ER1" s="133" t="s">
        <v>75</v>
      </c>
      <c r="ES1" s="134"/>
      <c r="ET1" s="134"/>
      <c r="EU1" s="134"/>
      <c r="EV1" s="134"/>
      <c r="EW1" s="134"/>
      <c r="EX1" s="134"/>
      <c r="EY1" s="134"/>
      <c r="EZ1" s="135"/>
      <c r="FA1" s="133" t="s">
        <v>76</v>
      </c>
      <c r="FB1" s="134"/>
      <c r="FC1" s="134"/>
      <c r="FD1" s="134"/>
      <c r="FE1" s="134"/>
      <c r="FF1" s="134"/>
      <c r="FG1" s="134"/>
      <c r="FH1" s="134"/>
      <c r="FI1" s="135"/>
      <c r="FJ1" s="133" t="s">
        <v>77</v>
      </c>
      <c r="FK1" s="134"/>
      <c r="FL1" s="134"/>
      <c r="FM1" s="134"/>
      <c r="FN1" s="134"/>
      <c r="FO1" s="134"/>
      <c r="FP1" s="134"/>
      <c r="FQ1" s="134"/>
      <c r="FR1" s="135"/>
    </row>
    <row r="2" spans="1:174" s="14" customFormat="1">
      <c r="A2" s="81"/>
      <c r="B2" s="82" t="s">
        <v>28</v>
      </c>
      <c r="C2" s="82"/>
      <c r="D2" s="136" t="s">
        <v>78</v>
      </c>
      <c r="E2" s="136"/>
      <c r="F2" s="136"/>
      <c r="G2" s="136"/>
      <c r="H2" s="136"/>
      <c r="I2" s="136" t="s">
        <v>30</v>
      </c>
      <c r="J2" s="136"/>
      <c r="K2" s="136"/>
      <c r="L2" s="136"/>
      <c r="M2" s="136" t="s">
        <v>78</v>
      </c>
      <c r="N2" s="136"/>
      <c r="O2" s="136"/>
      <c r="P2" s="136"/>
      <c r="Q2" s="136"/>
      <c r="R2" s="136" t="s">
        <v>30</v>
      </c>
      <c r="S2" s="136"/>
      <c r="T2" s="136"/>
      <c r="U2" s="136"/>
      <c r="V2" s="136" t="s">
        <v>78</v>
      </c>
      <c r="W2" s="136"/>
      <c r="X2" s="136"/>
      <c r="Y2" s="136"/>
      <c r="Z2" s="136"/>
      <c r="AA2" s="136" t="s">
        <v>30</v>
      </c>
      <c r="AB2" s="136"/>
      <c r="AC2" s="136"/>
      <c r="AD2" s="136"/>
      <c r="AE2" s="136" t="s">
        <v>78</v>
      </c>
      <c r="AF2" s="136"/>
      <c r="AG2" s="136"/>
      <c r="AH2" s="136"/>
      <c r="AI2" s="136"/>
      <c r="AJ2" s="136" t="s">
        <v>30</v>
      </c>
      <c r="AK2" s="136"/>
      <c r="AL2" s="136"/>
      <c r="AM2" s="136"/>
      <c r="AN2" s="136" t="s">
        <v>78</v>
      </c>
      <c r="AO2" s="136"/>
      <c r="AP2" s="136"/>
      <c r="AQ2" s="136"/>
      <c r="AR2" s="136"/>
      <c r="AS2" s="136" t="s">
        <v>30</v>
      </c>
      <c r="AT2" s="136"/>
      <c r="AU2" s="136"/>
      <c r="AV2" s="136"/>
      <c r="AW2" s="136" t="s">
        <v>78</v>
      </c>
      <c r="AX2" s="136"/>
      <c r="AY2" s="136"/>
      <c r="AZ2" s="136"/>
      <c r="BA2" s="136"/>
      <c r="BB2" s="136" t="s">
        <v>30</v>
      </c>
      <c r="BC2" s="136"/>
      <c r="BD2" s="136"/>
      <c r="BE2" s="136"/>
      <c r="BF2" s="136" t="s">
        <v>78</v>
      </c>
      <c r="BG2" s="136"/>
      <c r="BH2" s="136"/>
      <c r="BI2" s="136"/>
      <c r="BJ2" s="136"/>
      <c r="BK2" s="136" t="s">
        <v>30</v>
      </c>
      <c r="BL2" s="136"/>
      <c r="BM2" s="136"/>
      <c r="BN2" s="136"/>
      <c r="BO2" s="136" t="s">
        <v>78</v>
      </c>
      <c r="BP2" s="136"/>
      <c r="BQ2" s="136"/>
      <c r="BR2" s="136"/>
      <c r="BS2" s="136"/>
      <c r="BT2" s="136" t="s">
        <v>30</v>
      </c>
      <c r="BU2" s="136"/>
      <c r="BV2" s="136"/>
      <c r="BW2" s="136"/>
      <c r="BX2" s="136" t="s">
        <v>78</v>
      </c>
      <c r="BY2" s="136"/>
      <c r="BZ2" s="136"/>
      <c r="CA2" s="136"/>
      <c r="CB2" s="136"/>
      <c r="CC2" s="136" t="s">
        <v>30</v>
      </c>
      <c r="CD2" s="136"/>
      <c r="CE2" s="136"/>
      <c r="CF2" s="136"/>
      <c r="CG2" s="136" t="s">
        <v>78</v>
      </c>
      <c r="CH2" s="136"/>
      <c r="CI2" s="136"/>
      <c r="CJ2" s="136"/>
      <c r="CK2" s="136"/>
      <c r="CL2" s="136" t="s">
        <v>30</v>
      </c>
      <c r="CM2" s="136"/>
      <c r="CN2" s="136"/>
      <c r="CO2" s="136"/>
      <c r="CP2" s="136" t="s">
        <v>78</v>
      </c>
      <c r="CQ2" s="136"/>
      <c r="CR2" s="136"/>
      <c r="CS2" s="136"/>
      <c r="CT2" s="136"/>
      <c r="CU2" s="136" t="s">
        <v>30</v>
      </c>
      <c r="CV2" s="136"/>
      <c r="CW2" s="136"/>
      <c r="CX2" s="136"/>
      <c r="CY2" s="136" t="s">
        <v>78</v>
      </c>
      <c r="CZ2" s="136"/>
      <c r="DA2" s="136"/>
      <c r="DB2" s="136"/>
      <c r="DC2" s="136"/>
      <c r="DD2" s="136" t="s">
        <v>30</v>
      </c>
      <c r="DE2" s="136"/>
      <c r="DF2" s="136"/>
      <c r="DG2" s="136"/>
      <c r="DH2" s="136" t="s">
        <v>78</v>
      </c>
      <c r="DI2" s="136"/>
      <c r="DJ2" s="136"/>
      <c r="DK2" s="136"/>
      <c r="DL2" s="136"/>
      <c r="DM2" s="136" t="s">
        <v>30</v>
      </c>
      <c r="DN2" s="136"/>
      <c r="DO2" s="136"/>
      <c r="DP2" s="136"/>
      <c r="DQ2" s="136" t="s">
        <v>78</v>
      </c>
      <c r="DR2" s="136"/>
      <c r="DS2" s="136"/>
      <c r="DT2" s="136"/>
      <c r="DU2" s="136"/>
      <c r="DV2" s="136" t="s">
        <v>30</v>
      </c>
      <c r="DW2" s="136"/>
      <c r="DX2" s="136"/>
      <c r="DY2" s="136"/>
      <c r="DZ2" s="136" t="s">
        <v>78</v>
      </c>
      <c r="EA2" s="136"/>
      <c r="EB2" s="136"/>
      <c r="EC2" s="136"/>
      <c r="ED2" s="136"/>
      <c r="EE2" s="136" t="s">
        <v>30</v>
      </c>
      <c r="EF2" s="136"/>
      <c r="EG2" s="136"/>
      <c r="EH2" s="136"/>
      <c r="EI2" s="136" t="s">
        <v>78</v>
      </c>
      <c r="EJ2" s="136"/>
      <c r="EK2" s="136"/>
      <c r="EL2" s="136"/>
      <c r="EM2" s="136"/>
      <c r="EN2" s="136" t="s">
        <v>30</v>
      </c>
      <c r="EO2" s="136"/>
      <c r="EP2" s="136"/>
      <c r="EQ2" s="136"/>
      <c r="ER2" s="136" t="s">
        <v>78</v>
      </c>
      <c r="ES2" s="136"/>
      <c r="ET2" s="136"/>
      <c r="EU2" s="136"/>
      <c r="EV2" s="136"/>
      <c r="EW2" s="136" t="s">
        <v>30</v>
      </c>
      <c r="EX2" s="136"/>
      <c r="EY2" s="136"/>
      <c r="EZ2" s="136"/>
      <c r="FA2" s="136" t="s">
        <v>78</v>
      </c>
      <c r="FB2" s="136"/>
      <c r="FC2" s="136"/>
      <c r="FD2" s="136"/>
      <c r="FE2" s="136"/>
      <c r="FF2" s="136" t="s">
        <v>30</v>
      </c>
      <c r="FG2" s="136"/>
      <c r="FH2" s="136"/>
      <c r="FI2" s="136"/>
      <c r="FJ2" s="136" t="s">
        <v>78</v>
      </c>
      <c r="FK2" s="136"/>
      <c r="FL2" s="136"/>
      <c r="FM2" s="136"/>
      <c r="FN2" s="136"/>
      <c r="FO2" s="136" t="s">
        <v>30</v>
      </c>
      <c r="FP2" s="136"/>
      <c r="FQ2" s="136"/>
      <c r="FR2" s="136"/>
    </row>
    <row r="3" spans="1:174" s="14" customFormat="1" ht="24">
      <c r="A3" s="84" t="s">
        <v>31</v>
      </c>
      <c r="B3" s="84" t="s">
        <v>32</v>
      </c>
      <c r="C3" s="64" t="s">
        <v>33</v>
      </c>
      <c r="D3" s="85" t="s">
        <v>34</v>
      </c>
      <c r="E3" s="83" t="s">
        <v>35</v>
      </c>
      <c r="F3" s="85" t="s">
        <v>36</v>
      </c>
      <c r="G3" s="85" t="s">
        <v>37</v>
      </c>
      <c r="H3" s="83" t="s">
        <v>38</v>
      </c>
      <c r="I3" s="83" t="s">
        <v>39</v>
      </c>
      <c r="J3" s="83" t="s">
        <v>40</v>
      </c>
      <c r="K3" s="83" t="s">
        <v>41</v>
      </c>
      <c r="L3" s="83" t="s">
        <v>38</v>
      </c>
      <c r="M3" s="85" t="s">
        <v>34</v>
      </c>
      <c r="N3" s="83" t="s">
        <v>35</v>
      </c>
      <c r="O3" s="85" t="s">
        <v>36</v>
      </c>
      <c r="P3" s="85" t="s">
        <v>37</v>
      </c>
      <c r="Q3" s="83" t="s">
        <v>38</v>
      </c>
      <c r="R3" s="83" t="s">
        <v>39</v>
      </c>
      <c r="S3" s="83" t="s">
        <v>40</v>
      </c>
      <c r="T3" s="83" t="s">
        <v>41</v>
      </c>
      <c r="U3" s="83" t="s">
        <v>38</v>
      </c>
      <c r="V3" s="85" t="s">
        <v>34</v>
      </c>
      <c r="W3" s="83" t="s">
        <v>35</v>
      </c>
      <c r="X3" s="85" t="s">
        <v>36</v>
      </c>
      <c r="Y3" s="85" t="s">
        <v>37</v>
      </c>
      <c r="Z3" s="83" t="s">
        <v>38</v>
      </c>
      <c r="AA3" s="83" t="s">
        <v>39</v>
      </c>
      <c r="AB3" s="83" t="s">
        <v>40</v>
      </c>
      <c r="AC3" s="83" t="s">
        <v>41</v>
      </c>
      <c r="AD3" s="83" t="s">
        <v>38</v>
      </c>
      <c r="AE3" s="85" t="s">
        <v>34</v>
      </c>
      <c r="AF3" s="83" t="s">
        <v>35</v>
      </c>
      <c r="AG3" s="85" t="s">
        <v>36</v>
      </c>
      <c r="AH3" s="85" t="s">
        <v>37</v>
      </c>
      <c r="AI3" s="83" t="s">
        <v>38</v>
      </c>
      <c r="AJ3" s="83" t="s">
        <v>39</v>
      </c>
      <c r="AK3" s="83" t="s">
        <v>40</v>
      </c>
      <c r="AL3" s="83" t="s">
        <v>41</v>
      </c>
      <c r="AM3" s="83" t="s">
        <v>38</v>
      </c>
      <c r="AN3" s="85" t="s">
        <v>34</v>
      </c>
      <c r="AO3" s="83" t="s">
        <v>35</v>
      </c>
      <c r="AP3" s="85" t="s">
        <v>36</v>
      </c>
      <c r="AQ3" s="85" t="s">
        <v>37</v>
      </c>
      <c r="AR3" s="83" t="s">
        <v>38</v>
      </c>
      <c r="AS3" s="83" t="s">
        <v>39</v>
      </c>
      <c r="AT3" s="83" t="s">
        <v>40</v>
      </c>
      <c r="AU3" s="83" t="s">
        <v>41</v>
      </c>
      <c r="AV3" s="83" t="s">
        <v>38</v>
      </c>
      <c r="AW3" s="85" t="s">
        <v>34</v>
      </c>
      <c r="AX3" s="83" t="s">
        <v>35</v>
      </c>
      <c r="AY3" s="85" t="s">
        <v>36</v>
      </c>
      <c r="AZ3" s="85" t="s">
        <v>37</v>
      </c>
      <c r="BA3" s="83" t="s">
        <v>38</v>
      </c>
      <c r="BB3" s="83" t="s">
        <v>39</v>
      </c>
      <c r="BC3" s="83" t="s">
        <v>40</v>
      </c>
      <c r="BD3" s="83" t="s">
        <v>41</v>
      </c>
      <c r="BE3" s="83" t="s">
        <v>38</v>
      </c>
      <c r="BF3" s="85" t="s">
        <v>34</v>
      </c>
      <c r="BG3" s="83" t="s">
        <v>35</v>
      </c>
      <c r="BH3" s="85" t="s">
        <v>36</v>
      </c>
      <c r="BI3" s="85" t="s">
        <v>37</v>
      </c>
      <c r="BJ3" s="83" t="s">
        <v>38</v>
      </c>
      <c r="BK3" s="83" t="s">
        <v>39</v>
      </c>
      <c r="BL3" s="83" t="s">
        <v>40</v>
      </c>
      <c r="BM3" s="83" t="s">
        <v>41</v>
      </c>
      <c r="BN3" s="83" t="s">
        <v>38</v>
      </c>
      <c r="BO3" s="85" t="s">
        <v>34</v>
      </c>
      <c r="BP3" s="83" t="s">
        <v>35</v>
      </c>
      <c r="BQ3" s="85" t="s">
        <v>36</v>
      </c>
      <c r="BR3" s="85" t="s">
        <v>37</v>
      </c>
      <c r="BS3" s="83" t="s">
        <v>38</v>
      </c>
      <c r="BT3" s="83" t="s">
        <v>39</v>
      </c>
      <c r="BU3" s="83" t="s">
        <v>40</v>
      </c>
      <c r="BV3" s="83" t="s">
        <v>41</v>
      </c>
      <c r="BW3" s="83" t="s">
        <v>38</v>
      </c>
      <c r="BX3" s="85" t="s">
        <v>34</v>
      </c>
      <c r="BY3" s="83" t="s">
        <v>35</v>
      </c>
      <c r="BZ3" s="85" t="s">
        <v>36</v>
      </c>
      <c r="CA3" s="85" t="s">
        <v>37</v>
      </c>
      <c r="CB3" s="83" t="s">
        <v>38</v>
      </c>
      <c r="CC3" s="83" t="s">
        <v>39</v>
      </c>
      <c r="CD3" s="83" t="s">
        <v>40</v>
      </c>
      <c r="CE3" s="83" t="s">
        <v>41</v>
      </c>
      <c r="CF3" s="83" t="s">
        <v>38</v>
      </c>
      <c r="CG3" s="85" t="s">
        <v>34</v>
      </c>
      <c r="CH3" s="83" t="s">
        <v>35</v>
      </c>
      <c r="CI3" s="85" t="s">
        <v>36</v>
      </c>
      <c r="CJ3" s="85" t="s">
        <v>37</v>
      </c>
      <c r="CK3" s="83" t="s">
        <v>38</v>
      </c>
      <c r="CL3" s="83" t="s">
        <v>39</v>
      </c>
      <c r="CM3" s="83" t="s">
        <v>40</v>
      </c>
      <c r="CN3" s="83" t="s">
        <v>41</v>
      </c>
      <c r="CO3" s="83" t="s">
        <v>38</v>
      </c>
      <c r="CP3" s="85" t="s">
        <v>34</v>
      </c>
      <c r="CQ3" s="83" t="s">
        <v>35</v>
      </c>
      <c r="CR3" s="85" t="s">
        <v>36</v>
      </c>
      <c r="CS3" s="85" t="s">
        <v>37</v>
      </c>
      <c r="CT3" s="83" t="s">
        <v>38</v>
      </c>
      <c r="CU3" s="83" t="s">
        <v>39</v>
      </c>
      <c r="CV3" s="83" t="s">
        <v>40</v>
      </c>
      <c r="CW3" s="83" t="s">
        <v>41</v>
      </c>
      <c r="CX3" s="83" t="s">
        <v>38</v>
      </c>
      <c r="CY3" s="85" t="s">
        <v>34</v>
      </c>
      <c r="CZ3" s="83" t="s">
        <v>35</v>
      </c>
      <c r="DA3" s="85" t="s">
        <v>36</v>
      </c>
      <c r="DB3" s="85" t="s">
        <v>37</v>
      </c>
      <c r="DC3" s="83" t="s">
        <v>38</v>
      </c>
      <c r="DD3" s="83" t="s">
        <v>39</v>
      </c>
      <c r="DE3" s="83" t="s">
        <v>40</v>
      </c>
      <c r="DF3" s="83" t="s">
        <v>41</v>
      </c>
      <c r="DG3" s="83" t="s">
        <v>38</v>
      </c>
      <c r="DH3" s="85" t="s">
        <v>34</v>
      </c>
      <c r="DI3" s="83" t="s">
        <v>35</v>
      </c>
      <c r="DJ3" s="85" t="s">
        <v>36</v>
      </c>
      <c r="DK3" s="85" t="s">
        <v>37</v>
      </c>
      <c r="DL3" s="83" t="s">
        <v>38</v>
      </c>
      <c r="DM3" s="83" t="s">
        <v>39</v>
      </c>
      <c r="DN3" s="83" t="s">
        <v>40</v>
      </c>
      <c r="DO3" s="83" t="s">
        <v>41</v>
      </c>
      <c r="DP3" s="83" t="s">
        <v>38</v>
      </c>
      <c r="DQ3" s="85" t="s">
        <v>34</v>
      </c>
      <c r="DR3" s="83" t="s">
        <v>35</v>
      </c>
      <c r="DS3" s="85" t="s">
        <v>36</v>
      </c>
      <c r="DT3" s="85" t="s">
        <v>37</v>
      </c>
      <c r="DU3" s="83" t="s">
        <v>38</v>
      </c>
      <c r="DV3" s="83" t="s">
        <v>39</v>
      </c>
      <c r="DW3" s="83" t="s">
        <v>40</v>
      </c>
      <c r="DX3" s="83" t="s">
        <v>41</v>
      </c>
      <c r="DY3" s="83" t="s">
        <v>38</v>
      </c>
      <c r="DZ3" s="85" t="s">
        <v>34</v>
      </c>
      <c r="EA3" s="83" t="s">
        <v>35</v>
      </c>
      <c r="EB3" s="85" t="s">
        <v>36</v>
      </c>
      <c r="EC3" s="85" t="s">
        <v>37</v>
      </c>
      <c r="ED3" s="83" t="s">
        <v>38</v>
      </c>
      <c r="EE3" s="83" t="s">
        <v>39</v>
      </c>
      <c r="EF3" s="83" t="s">
        <v>40</v>
      </c>
      <c r="EG3" s="83" t="s">
        <v>41</v>
      </c>
      <c r="EH3" s="83" t="s">
        <v>38</v>
      </c>
      <c r="EI3" s="85" t="s">
        <v>34</v>
      </c>
      <c r="EJ3" s="83" t="s">
        <v>35</v>
      </c>
      <c r="EK3" s="85" t="s">
        <v>36</v>
      </c>
      <c r="EL3" s="85" t="s">
        <v>37</v>
      </c>
      <c r="EM3" s="83" t="s">
        <v>38</v>
      </c>
      <c r="EN3" s="83" t="s">
        <v>39</v>
      </c>
      <c r="EO3" s="83" t="s">
        <v>40</v>
      </c>
      <c r="EP3" s="83" t="s">
        <v>41</v>
      </c>
      <c r="EQ3" s="83" t="s">
        <v>38</v>
      </c>
      <c r="ER3" s="85" t="s">
        <v>34</v>
      </c>
      <c r="ES3" s="83" t="s">
        <v>35</v>
      </c>
      <c r="ET3" s="85" t="s">
        <v>36</v>
      </c>
      <c r="EU3" s="85" t="s">
        <v>37</v>
      </c>
      <c r="EV3" s="83" t="s">
        <v>38</v>
      </c>
      <c r="EW3" s="83" t="s">
        <v>39</v>
      </c>
      <c r="EX3" s="83" t="s">
        <v>40</v>
      </c>
      <c r="EY3" s="83" t="s">
        <v>41</v>
      </c>
      <c r="EZ3" s="83" t="s">
        <v>38</v>
      </c>
      <c r="FA3" s="85" t="s">
        <v>34</v>
      </c>
      <c r="FB3" s="83" t="s">
        <v>35</v>
      </c>
      <c r="FC3" s="85" t="s">
        <v>36</v>
      </c>
      <c r="FD3" s="85" t="s">
        <v>37</v>
      </c>
      <c r="FE3" s="83" t="s">
        <v>38</v>
      </c>
      <c r="FF3" s="83" t="s">
        <v>39</v>
      </c>
      <c r="FG3" s="83" t="s">
        <v>40</v>
      </c>
      <c r="FH3" s="83" t="s">
        <v>41</v>
      </c>
      <c r="FI3" s="83" t="s">
        <v>38</v>
      </c>
      <c r="FJ3" s="85" t="s">
        <v>34</v>
      </c>
      <c r="FK3" s="83" t="s">
        <v>35</v>
      </c>
      <c r="FL3" s="85" t="s">
        <v>36</v>
      </c>
      <c r="FM3" s="85" t="s">
        <v>37</v>
      </c>
      <c r="FN3" s="83" t="s">
        <v>38</v>
      </c>
      <c r="FO3" s="83" t="s">
        <v>39</v>
      </c>
      <c r="FP3" s="83" t="s">
        <v>40</v>
      </c>
      <c r="FQ3" s="83" t="s">
        <v>41</v>
      </c>
      <c r="FR3" s="83" t="s">
        <v>38</v>
      </c>
    </row>
    <row r="4" spans="1:174" s="14" customFormat="1">
      <c r="A4" s="84"/>
      <c r="B4" s="84"/>
      <c r="C4" s="64"/>
      <c r="D4" s="83" t="s">
        <v>42</v>
      </c>
      <c r="E4" s="83" t="s">
        <v>43</v>
      </c>
      <c r="F4" s="83" t="s">
        <v>42</v>
      </c>
      <c r="G4" s="83" t="s">
        <v>42</v>
      </c>
      <c r="H4" s="83" t="s">
        <v>44</v>
      </c>
      <c r="I4" s="83" t="s">
        <v>45</v>
      </c>
      <c r="J4" s="83" t="s">
        <v>46</v>
      </c>
      <c r="K4" s="83" t="s">
        <v>47</v>
      </c>
      <c r="L4" s="83" t="s">
        <v>44</v>
      </c>
      <c r="M4" s="83" t="s">
        <v>42</v>
      </c>
      <c r="N4" s="83" t="s">
        <v>43</v>
      </c>
      <c r="O4" s="83" t="s">
        <v>42</v>
      </c>
      <c r="P4" s="83" t="s">
        <v>42</v>
      </c>
      <c r="Q4" s="83" t="s">
        <v>44</v>
      </c>
      <c r="R4" s="83" t="s">
        <v>45</v>
      </c>
      <c r="S4" s="83" t="s">
        <v>46</v>
      </c>
      <c r="T4" s="83" t="s">
        <v>47</v>
      </c>
      <c r="U4" s="83" t="s">
        <v>44</v>
      </c>
      <c r="V4" s="83" t="s">
        <v>42</v>
      </c>
      <c r="W4" s="83" t="s">
        <v>43</v>
      </c>
      <c r="X4" s="83" t="s">
        <v>42</v>
      </c>
      <c r="Y4" s="83" t="s">
        <v>42</v>
      </c>
      <c r="Z4" s="83" t="s">
        <v>44</v>
      </c>
      <c r="AA4" s="83" t="s">
        <v>45</v>
      </c>
      <c r="AB4" s="83" t="s">
        <v>46</v>
      </c>
      <c r="AC4" s="83" t="s">
        <v>47</v>
      </c>
      <c r="AD4" s="83" t="s">
        <v>44</v>
      </c>
      <c r="AE4" s="83" t="s">
        <v>42</v>
      </c>
      <c r="AF4" s="83" t="s">
        <v>43</v>
      </c>
      <c r="AG4" s="83" t="s">
        <v>42</v>
      </c>
      <c r="AH4" s="83" t="s">
        <v>42</v>
      </c>
      <c r="AI4" s="83" t="s">
        <v>44</v>
      </c>
      <c r="AJ4" s="83" t="s">
        <v>45</v>
      </c>
      <c r="AK4" s="83" t="s">
        <v>46</v>
      </c>
      <c r="AL4" s="83" t="s">
        <v>47</v>
      </c>
      <c r="AM4" s="83" t="s">
        <v>44</v>
      </c>
      <c r="AN4" s="83" t="s">
        <v>42</v>
      </c>
      <c r="AO4" s="83" t="s">
        <v>43</v>
      </c>
      <c r="AP4" s="83" t="s">
        <v>42</v>
      </c>
      <c r="AQ4" s="83" t="s">
        <v>42</v>
      </c>
      <c r="AR4" s="83" t="s">
        <v>44</v>
      </c>
      <c r="AS4" s="83" t="s">
        <v>45</v>
      </c>
      <c r="AT4" s="83" t="s">
        <v>46</v>
      </c>
      <c r="AU4" s="83" t="s">
        <v>47</v>
      </c>
      <c r="AV4" s="83" t="s">
        <v>44</v>
      </c>
      <c r="AW4" s="83" t="s">
        <v>42</v>
      </c>
      <c r="AX4" s="83" t="s">
        <v>43</v>
      </c>
      <c r="AY4" s="83" t="s">
        <v>42</v>
      </c>
      <c r="AZ4" s="83" t="s">
        <v>42</v>
      </c>
      <c r="BA4" s="83" t="s">
        <v>44</v>
      </c>
      <c r="BB4" s="83" t="s">
        <v>45</v>
      </c>
      <c r="BC4" s="83" t="s">
        <v>46</v>
      </c>
      <c r="BD4" s="83" t="s">
        <v>47</v>
      </c>
      <c r="BE4" s="83" t="s">
        <v>44</v>
      </c>
      <c r="BF4" s="83" t="s">
        <v>42</v>
      </c>
      <c r="BG4" s="83" t="s">
        <v>43</v>
      </c>
      <c r="BH4" s="83" t="s">
        <v>42</v>
      </c>
      <c r="BI4" s="83" t="s">
        <v>42</v>
      </c>
      <c r="BJ4" s="83" t="s">
        <v>44</v>
      </c>
      <c r="BK4" s="83" t="s">
        <v>45</v>
      </c>
      <c r="BL4" s="83" t="s">
        <v>46</v>
      </c>
      <c r="BM4" s="83" t="s">
        <v>47</v>
      </c>
      <c r="BN4" s="83" t="s">
        <v>44</v>
      </c>
      <c r="BO4" s="83" t="s">
        <v>42</v>
      </c>
      <c r="BP4" s="83" t="s">
        <v>43</v>
      </c>
      <c r="BQ4" s="83" t="s">
        <v>42</v>
      </c>
      <c r="BR4" s="83" t="s">
        <v>42</v>
      </c>
      <c r="BS4" s="83" t="s">
        <v>44</v>
      </c>
      <c r="BT4" s="83" t="s">
        <v>45</v>
      </c>
      <c r="BU4" s="83" t="s">
        <v>46</v>
      </c>
      <c r="BV4" s="83" t="s">
        <v>47</v>
      </c>
      <c r="BW4" s="83" t="s">
        <v>44</v>
      </c>
      <c r="BX4" s="83" t="s">
        <v>42</v>
      </c>
      <c r="BY4" s="83" t="s">
        <v>43</v>
      </c>
      <c r="BZ4" s="83" t="s">
        <v>42</v>
      </c>
      <c r="CA4" s="83" t="s">
        <v>42</v>
      </c>
      <c r="CB4" s="83" t="s">
        <v>44</v>
      </c>
      <c r="CC4" s="83" t="s">
        <v>45</v>
      </c>
      <c r="CD4" s="83" t="s">
        <v>46</v>
      </c>
      <c r="CE4" s="83" t="s">
        <v>47</v>
      </c>
      <c r="CF4" s="83" t="s">
        <v>44</v>
      </c>
      <c r="CG4" s="83" t="s">
        <v>42</v>
      </c>
      <c r="CH4" s="83" t="s">
        <v>43</v>
      </c>
      <c r="CI4" s="83" t="s">
        <v>42</v>
      </c>
      <c r="CJ4" s="83" t="s">
        <v>42</v>
      </c>
      <c r="CK4" s="83" t="s">
        <v>44</v>
      </c>
      <c r="CL4" s="83" t="s">
        <v>45</v>
      </c>
      <c r="CM4" s="83" t="s">
        <v>46</v>
      </c>
      <c r="CN4" s="83" t="s">
        <v>47</v>
      </c>
      <c r="CO4" s="83" t="s">
        <v>44</v>
      </c>
      <c r="CP4" s="83" t="s">
        <v>42</v>
      </c>
      <c r="CQ4" s="83" t="s">
        <v>43</v>
      </c>
      <c r="CR4" s="83" t="s">
        <v>42</v>
      </c>
      <c r="CS4" s="83" t="s">
        <v>42</v>
      </c>
      <c r="CT4" s="83" t="s">
        <v>44</v>
      </c>
      <c r="CU4" s="83" t="s">
        <v>45</v>
      </c>
      <c r="CV4" s="83" t="s">
        <v>46</v>
      </c>
      <c r="CW4" s="83" t="s">
        <v>47</v>
      </c>
      <c r="CX4" s="83" t="s">
        <v>44</v>
      </c>
      <c r="CY4" s="83" t="s">
        <v>42</v>
      </c>
      <c r="CZ4" s="83" t="s">
        <v>43</v>
      </c>
      <c r="DA4" s="83" t="s">
        <v>42</v>
      </c>
      <c r="DB4" s="83" t="s">
        <v>42</v>
      </c>
      <c r="DC4" s="83" t="s">
        <v>44</v>
      </c>
      <c r="DD4" s="83" t="s">
        <v>45</v>
      </c>
      <c r="DE4" s="83" t="s">
        <v>46</v>
      </c>
      <c r="DF4" s="83" t="s">
        <v>47</v>
      </c>
      <c r="DG4" s="83" t="s">
        <v>44</v>
      </c>
      <c r="DH4" s="83" t="s">
        <v>42</v>
      </c>
      <c r="DI4" s="83" t="s">
        <v>43</v>
      </c>
      <c r="DJ4" s="83" t="s">
        <v>42</v>
      </c>
      <c r="DK4" s="83" t="s">
        <v>42</v>
      </c>
      <c r="DL4" s="83" t="s">
        <v>44</v>
      </c>
      <c r="DM4" s="83" t="s">
        <v>45</v>
      </c>
      <c r="DN4" s="83" t="s">
        <v>46</v>
      </c>
      <c r="DO4" s="83" t="s">
        <v>47</v>
      </c>
      <c r="DP4" s="83" t="s">
        <v>44</v>
      </c>
      <c r="DQ4" s="83" t="s">
        <v>42</v>
      </c>
      <c r="DR4" s="83" t="s">
        <v>43</v>
      </c>
      <c r="DS4" s="83" t="s">
        <v>42</v>
      </c>
      <c r="DT4" s="83" t="s">
        <v>42</v>
      </c>
      <c r="DU4" s="83" t="s">
        <v>44</v>
      </c>
      <c r="DV4" s="83" t="s">
        <v>45</v>
      </c>
      <c r="DW4" s="83" t="s">
        <v>46</v>
      </c>
      <c r="DX4" s="83" t="s">
        <v>47</v>
      </c>
      <c r="DY4" s="83" t="s">
        <v>44</v>
      </c>
      <c r="DZ4" s="83" t="s">
        <v>42</v>
      </c>
      <c r="EA4" s="83" t="s">
        <v>43</v>
      </c>
      <c r="EB4" s="83" t="s">
        <v>42</v>
      </c>
      <c r="EC4" s="83" t="s">
        <v>42</v>
      </c>
      <c r="ED4" s="83" t="s">
        <v>44</v>
      </c>
      <c r="EE4" s="83" t="s">
        <v>45</v>
      </c>
      <c r="EF4" s="83" t="s">
        <v>46</v>
      </c>
      <c r="EG4" s="83" t="s">
        <v>47</v>
      </c>
      <c r="EH4" s="83" t="s">
        <v>44</v>
      </c>
      <c r="EI4" s="83" t="s">
        <v>42</v>
      </c>
      <c r="EJ4" s="83" t="s">
        <v>43</v>
      </c>
      <c r="EK4" s="83" t="s">
        <v>42</v>
      </c>
      <c r="EL4" s="83" t="s">
        <v>42</v>
      </c>
      <c r="EM4" s="83" t="s">
        <v>44</v>
      </c>
      <c r="EN4" s="83" t="s">
        <v>45</v>
      </c>
      <c r="EO4" s="83" t="s">
        <v>46</v>
      </c>
      <c r="EP4" s="83" t="s">
        <v>47</v>
      </c>
      <c r="EQ4" s="83" t="s">
        <v>44</v>
      </c>
      <c r="ER4" s="83" t="s">
        <v>42</v>
      </c>
      <c r="ES4" s="83" t="s">
        <v>43</v>
      </c>
      <c r="ET4" s="83" t="s">
        <v>42</v>
      </c>
      <c r="EU4" s="83" t="s">
        <v>42</v>
      </c>
      <c r="EV4" s="83" t="s">
        <v>44</v>
      </c>
      <c r="EW4" s="83" t="s">
        <v>45</v>
      </c>
      <c r="EX4" s="83" t="s">
        <v>46</v>
      </c>
      <c r="EY4" s="83" t="s">
        <v>47</v>
      </c>
      <c r="EZ4" s="83" t="s">
        <v>44</v>
      </c>
      <c r="FA4" s="83" t="s">
        <v>42</v>
      </c>
      <c r="FB4" s="83" t="s">
        <v>43</v>
      </c>
      <c r="FC4" s="83" t="s">
        <v>42</v>
      </c>
      <c r="FD4" s="83" t="s">
        <v>42</v>
      </c>
      <c r="FE4" s="83" t="s">
        <v>44</v>
      </c>
      <c r="FF4" s="83" t="s">
        <v>45</v>
      </c>
      <c r="FG4" s="83" t="s">
        <v>46</v>
      </c>
      <c r="FH4" s="83" t="s">
        <v>47</v>
      </c>
      <c r="FI4" s="83" t="s">
        <v>44</v>
      </c>
      <c r="FJ4" s="83" t="s">
        <v>42</v>
      </c>
      <c r="FK4" s="83" t="s">
        <v>43</v>
      </c>
      <c r="FL4" s="83" t="s">
        <v>42</v>
      </c>
      <c r="FM4" s="83" t="s">
        <v>42</v>
      </c>
      <c r="FN4" s="83" t="s">
        <v>44</v>
      </c>
      <c r="FO4" s="83" t="s">
        <v>45</v>
      </c>
      <c r="FP4" s="83" t="s">
        <v>46</v>
      </c>
      <c r="FQ4" s="83" t="s">
        <v>47</v>
      </c>
      <c r="FR4" s="83" t="s">
        <v>44</v>
      </c>
    </row>
    <row r="5" spans="1:174" s="80" customFormat="1">
      <c r="A5" s="137" t="s">
        <v>48</v>
      </c>
      <c r="B5" s="86" t="s">
        <v>49</v>
      </c>
      <c r="C5" s="87">
        <v>2372</v>
      </c>
      <c r="D5" s="87"/>
      <c r="E5" s="87"/>
      <c r="F5" s="87"/>
      <c r="G5" s="87"/>
      <c r="H5" s="87"/>
      <c r="I5" s="87"/>
      <c r="J5" s="87"/>
      <c r="K5" s="87"/>
      <c r="L5" s="87"/>
    </row>
    <row r="6" spans="1:174" s="80" customFormat="1">
      <c r="A6" s="137"/>
      <c r="B6" s="86" t="s">
        <v>79</v>
      </c>
      <c r="C6" s="87">
        <v>2367</v>
      </c>
      <c r="D6" s="87"/>
      <c r="E6" s="87"/>
      <c r="F6" s="87"/>
      <c r="G6" s="87"/>
      <c r="H6" s="87"/>
      <c r="I6" s="87"/>
      <c r="J6" s="87"/>
      <c r="K6" s="87"/>
      <c r="L6" s="87"/>
    </row>
    <row r="7" spans="1:174" s="80" customFormat="1">
      <c r="A7" s="138" t="s">
        <v>80</v>
      </c>
      <c r="B7" s="86" t="s">
        <v>81</v>
      </c>
      <c r="C7" s="87">
        <v>2282</v>
      </c>
      <c r="D7" s="87"/>
      <c r="E7" s="87"/>
      <c r="F7" s="87"/>
      <c r="G7" s="87"/>
      <c r="H7" s="87"/>
      <c r="I7" s="87"/>
      <c r="J7" s="87"/>
      <c r="K7" s="87"/>
      <c r="L7" s="87"/>
    </row>
    <row r="8" spans="1:174" s="14" customFormat="1">
      <c r="A8" s="138"/>
      <c r="B8" s="84" t="s">
        <v>82</v>
      </c>
      <c r="C8" s="64">
        <v>2018</v>
      </c>
      <c r="D8" s="64"/>
      <c r="E8" s="64"/>
      <c r="F8" s="64"/>
      <c r="G8" s="64"/>
      <c r="H8" s="64"/>
      <c r="I8" s="64"/>
      <c r="J8" s="64"/>
      <c r="K8" s="64"/>
      <c r="L8" s="64"/>
    </row>
    <row r="9" spans="1:174" s="14" customFormat="1">
      <c r="A9" s="138"/>
      <c r="B9" s="84" t="s">
        <v>83</v>
      </c>
      <c r="C9" s="64">
        <v>2463</v>
      </c>
      <c r="D9" s="64"/>
      <c r="E9" s="64"/>
      <c r="F9" s="64"/>
      <c r="G9" s="64"/>
      <c r="H9" s="64"/>
      <c r="I9" s="64"/>
      <c r="J9" s="64"/>
      <c r="K9" s="64"/>
      <c r="L9" s="64"/>
    </row>
    <row r="10" spans="1:174" s="14" customFormat="1">
      <c r="A10" s="138"/>
      <c r="B10" s="84" t="s">
        <v>84</v>
      </c>
      <c r="C10" s="64">
        <v>2781</v>
      </c>
      <c r="D10" s="64"/>
      <c r="E10" s="64"/>
      <c r="F10" s="64"/>
      <c r="G10" s="64"/>
      <c r="H10" s="64"/>
      <c r="I10" s="64"/>
      <c r="J10" s="64"/>
      <c r="K10" s="64"/>
      <c r="L10" s="64"/>
    </row>
    <row r="11" spans="1:174" s="14" customFormat="1">
      <c r="A11" s="138"/>
      <c r="B11" s="84" t="s">
        <v>85</v>
      </c>
      <c r="C11" s="64">
        <v>2794</v>
      </c>
      <c r="D11" s="64"/>
      <c r="E11" s="64"/>
      <c r="F11" s="64"/>
      <c r="G11" s="64"/>
      <c r="H11" s="64"/>
      <c r="I11" s="64"/>
      <c r="J11" s="64"/>
      <c r="K11" s="64"/>
      <c r="L11" s="64"/>
    </row>
    <row r="12" spans="1:174" s="14" customFormat="1">
      <c r="A12" s="138"/>
      <c r="B12" s="84" t="s">
        <v>86</v>
      </c>
      <c r="C12" s="64">
        <v>2636</v>
      </c>
      <c r="D12" s="64"/>
      <c r="E12" s="64"/>
      <c r="F12" s="64"/>
      <c r="G12" s="64"/>
      <c r="H12" s="64"/>
      <c r="I12" s="64"/>
      <c r="J12" s="64"/>
      <c r="K12" s="64"/>
      <c r="L12" s="64"/>
    </row>
    <row r="13" spans="1:174" s="14" customFormat="1">
      <c r="A13" s="138"/>
      <c r="B13" s="84" t="s">
        <v>87</v>
      </c>
      <c r="C13" s="64">
        <v>2653</v>
      </c>
      <c r="D13" s="64"/>
      <c r="E13" s="64"/>
      <c r="F13" s="64"/>
      <c r="G13" s="64"/>
      <c r="H13" s="64"/>
      <c r="I13" s="64"/>
      <c r="J13" s="64"/>
      <c r="K13" s="64"/>
      <c r="L13" s="64"/>
    </row>
    <row r="14" spans="1:174" s="14" customFormat="1">
      <c r="A14" s="138"/>
      <c r="B14" s="84" t="s">
        <v>88</v>
      </c>
      <c r="C14" s="64">
        <v>2534</v>
      </c>
      <c r="D14" s="64"/>
      <c r="E14" s="64"/>
      <c r="F14" s="64"/>
      <c r="G14" s="64"/>
      <c r="H14" s="64"/>
      <c r="I14" s="64"/>
      <c r="J14" s="64"/>
      <c r="K14" s="64"/>
      <c r="L14" s="64"/>
    </row>
    <row r="15" spans="1:174" s="14" customFormat="1">
      <c r="A15" s="138"/>
      <c r="B15" s="84" t="s">
        <v>89</v>
      </c>
      <c r="C15" s="64">
        <v>2356</v>
      </c>
      <c r="D15" s="64"/>
      <c r="E15" s="64"/>
      <c r="F15" s="64"/>
      <c r="G15" s="64"/>
      <c r="H15" s="64"/>
      <c r="I15" s="64"/>
      <c r="J15" s="64"/>
      <c r="K15" s="64"/>
      <c r="L15" s="64"/>
    </row>
    <row r="16" spans="1:174" s="14" customFormat="1">
      <c r="A16" s="138"/>
      <c r="B16" s="84" t="s">
        <v>90</v>
      </c>
      <c r="C16" s="64">
        <v>2078</v>
      </c>
      <c r="D16" s="64"/>
      <c r="E16" s="64"/>
      <c r="F16" s="64"/>
      <c r="G16" s="64"/>
      <c r="H16" s="64"/>
      <c r="I16" s="64"/>
      <c r="J16" s="64"/>
      <c r="K16" s="64"/>
      <c r="L16" s="64"/>
    </row>
    <row r="17" spans="1:12" s="14" customFormat="1">
      <c r="A17" s="138"/>
      <c r="B17" s="84" t="s">
        <v>91</v>
      </c>
      <c r="C17" s="64">
        <v>2332</v>
      </c>
      <c r="D17" s="64"/>
      <c r="E17" s="64"/>
      <c r="F17" s="64"/>
      <c r="G17" s="64"/>
      <c r="H17" s="64"/>
      <c r="I17" s="64"/>
      <c r="J17" s="64"/>
      <c r="K17" s="64"/>
      <c r="L17" s="64"/>
    </row>
    <row r="18" spans="1:12" s="14" customFormat="1">
      <c r="A18" s="138"/>
      <c r="B18" s="84" t="s">
        <v>92</v>
      </c>
      <c r="C18" s="64">
        <v>2312</v>
      </c>
      <c r="D18" s="64"/>
      <c r="E18" s="64"/>
      <c r="F18" s="64"/>
      <c r="G18" s="64"/>
      <c r="H18" s="64"/>
      <c r="I18" s="64"/>
      <c r="J18" s="64"/>
      <c r="K18" s="64"/>
      <c r="L18" s="64"/>
    </row>
    <row r="19" spans="1:12" s="14" customFormat="1">
      <c r="A19" s="138"/>
      <c r="B19" s="84" t="s">
        <v>93</v>
      </c>
      <c r="C19" s="64">
        <v>2539</v>
      </c>
      <c r="D19" s="64"/>
      <c r="E19" s="64"/>
      <c r="F19" s="64"/>
      <c r="G19" s="64"/>
      <c r="H19" s="64"/>
      <c r="I19" s="64"/>
      <c r="J19" s="64"/>
      <c r="K19" s="64"/>
      <c r="L19" s="64"/>
    </row>
    <row r="20" spans="1:12" s="14" customFormat="1">
      <c r="A20" s="138"/>
      <c r="B20" s="84" t="s">
        <v>94</v>
      </c>
      <c r="C20" s="64">
        <v>2685</v>
      </c>
      <c r="D20" s="64"/>
      <c r="E20" s="64"/>
      <c r="F20" s="64"/>
      <c r="G20" s="64"/>
      <c r="H20" s="64"/>
      <c r="I20" s="64"/>
      <c r="J20" s="64"/>
      <c r="K20" s="64"/>
      <c r="L20" s="64"/>
    </row>
    <row r="21" spans="1:12" s="14" customFormat="1">
      <c r="A21" s="138"/>
      <c r="B21" s="84" t="s">
        <v>95</v>
      </c>
      <c r="C21" s="64">
        <v>2774</v>
      </c>
      <c r="D21" s="64"/>
      <c r="E21" s="64"/>
      <c r="F21" s="64"/>
      <c r="G21" s="64"/>
      <c r="H21" s="64"/>
      <c r="I21" s="64"/>
      <c r="J21" s="64"/>
      <c r="K21" s="64"/>
      <c r="L21" s="64"/>
    </row>
    <row r="22" spans="1:12" s="14" customFormat="1">
      <c r="A22" s="138" t="s">
        <v>96</v>
      </c>
      <c r="B22" s="84" t="s">
        <v>9</v>
      </c>
      <c r="C22" s="64">
        <v>2844</v>
      </c>
      <c r="D22" s="64"/>
      <c r="E22" s="64"/>
      <c r="F22" s="64"/>
      <c r="G22" s="64"/>
      <c r="H22" s="64"/>
      <c r="I22" s="64"/>
      <c r="J22" s="64"/>
      <c r="K22" s="64"/>
      <c r="L22" s="64"/>
    </row>
    <row r="23" spans="1:12" s="14" customFormat="1">
      <c r="A23" s="138"/>
      <c r="B23" s="84" t="s">
        <v>97</v>
      </c>
      <c r="C23" s="64">
        <v>2991</v>
      </c>
      <c r="D23" s="64"/>
      <c r="E23" s="64"/>
      <c r="F23" s="64"/>
      <c r="G23" s="64"/>
      <c r="H23" s="64"/>
      <c r="I23" s="64"/>
      <c r="J23" s="64"/>
      <c r="K23" s="64"/>
      <c r="L23" s="64"/>
    </row>
    <row r="24" spans="1:12" s="14" customFormat="1">
      <c r="A24" s="138" t="s">
        <v>96</v>
      </c>
      <c r="B24" s="84" t="s">
        <v>98</v>
      </c>
      <c r="C24" s="64">
        <v>3382</v>
      </c>
      <c r="D24" s="64"/>
      <c r="E24" s="64"/>
      <c r="F24" s="64"/>
      <c r="G24" s="64"/>
      <c r="H24" s="64"/>
      <c r="I24" s="64"/>
      <c r="J24" s="64"/>
      <c r="K24" s="64"/>
      <c r="L24" s="64"/>
    </row>
    <row r="25" spans="1:12" s="14" customFormat="1">
      <c r="A25" s="138"/>
      <c r="B25" s="84" t="s">
        <v>99</v>
      </c>
      <c r="C25" s="64">
        <v>3322</v>
      </c>
      <c r="D25" s="64"/>
      <c r="E25" s="64"/>
      <c r="F25" s="64"/>
      <c r="G25" s="64"/>
      <c r="H25" s="64"/>
      <c r="I25" s="64"/>
      <c r="J25" s="64"/>
      <c r="K25" s="64"/>
      <c r="L25" s="64"/>
    </row>
    <row r="26" spans="1:12" s="14" customFormat="1">
      <c r="A26" s="138"/>
      <c r="B26" s="84" t="s">
        <v>100</v>
      </c>
      <c r="C26" s="64">
        <v>4410</v>
      </c>
      <c r="D26" s="64"/>
      <c r="E26" s="64"/>
      <c r="F26" s="64"/>
      <c r="G26" s="64"/>
      <c r="H26" s="64"/>
      <c r="I26" s="64"/>
      <c r="J26" s="64"/>
      <c r="K26" s="64"/>
      <c r="L26" s="64"/>
    </row>
    <row r="27" spans="1:12" s="14" customFormat="1">
      <c r="A27" s="138"/>
      <c r="B27" s="84" t="s">
        <v>101</v>
      </c>
      <c r="C27" s="64">
        <v>3480</v>
      </c>
      <c r="D27" s="64"/>
      <c r="E27" s="64"/>
      <c r="F27" s="64"/>
      <c r="G27" s="64"/>
      <c r="H27" s="64"/>
      <c r="I27" s="64"/>
      <c r="J27" s="64"/>
      <c r="K27" s="64"/>
      <c r="L27" s="64"/>
    </row>
    <row r="28" spans="1:12" s="80" customFormat="1">
      <c r="A28" s="138" t="s">
        <v>102</v>
      </c>
      <c r="B28" s="86" t="s">
        <v>103</v>
      </c>
      <c r="C28" s="87">
        <v>3164</v>
      </c>
      <c r="D28" s="87"/>
      <c r="E28" s="87"/>
      <c r="F28" s="87"/>
      <c r="G28" s="87"/>
      <c r="H28" s="87"/>
      <c r="I28" s="87"/>
      <c r="J28" s="87"/>
      <c r="K28" s="87"/>
      <c r="L28" s="87"/>
    </row>
    <row r="29" spans="1:12" s="14" customFormat="1">
      <c r="A29" s="138"/>
      <c r="B29" s="84" t="s">
        <v>104</v>
      </c>
      <c r="C29" s="64">
        <v>3398</v>
      </c>
      <c r="D29" s="64"/>
      <c r="E29" s="64"/>
      <c r="F29" s="64"/>
      <c r="G29" s="64"/>
      <c r="H29" s="64"/>
      <c r="I29" s="64"/>
      <c r="J29" s="64"/>
      <c r="K29" s="64"/>
      <c r="L29" s="64"/>
    </row>
    <row r="30" spans="1:12" s="14" customFormat="1">
      <c r="A30" s="138"/>
      <c r="B30" s="84" t="s">
        <v>105</v>
      </c>
      <c r="C30" s="64">
        <v>3181</v>
      </c>
      <c r="D30" s="64"/>
      <c r="E30" s="64"/>
      <c r="F30" s="64"/>
      <c r="G30" s="64"/>
      <c r="H30" s="64"/>
      <c r="I30" s="64"/>
      <c r="J30" s="64"/>
      <c r="K30" s="64"/>
      <c r="L30" s="64"/>
    </row>
    <row r="31" spans="1:12" s="14" customFormat="1">
      <c r="A31" s="138"/>
      <c r="B31" s="84" t="s">
        <v>106</v>
      </c>
      <c r="C31" s="64">
        <v>2983</v>
      </c>
      <c r="D31" s="64"/>
      <c r="E31" s="64"/>
      <c r="F31" s="64"/>
      <c r="G31" s="64"/>
      <c r="H31" s="64"/>
      <c r="I31" s="64"/>
      <c r="J31" s="64"/>
      <c r="K31" s="64"/>
      <c r="L31" s="64"/>
    </row>
    <row r="32" spans="1:12" s="14" customFormat="1">
      <c r="A32" s="138"/>
      <c r="B32" s="84" t="s">
        <v>107</v>
      </c>
      <c r="C32" s="64">
        <v>3300</v>
      </c>
      <c r="D32" s="64"/>
      <c r="E32" s="64"/>
      <c r="F32" s="64"/>
      <c r="G32" s="64"/>
      <c r="H32" s="64"/>
      <c r="I32" s="64"/>
      <c r="J32" s="64"/>
      <c r="K32" s="64"/>
      <c r="L32" s="64"/>
    </row>
    <row r="33" spans="1:12" s="14" customFormat="1">
      <c r="A33" s="138"/>
      <c r="B33" s="84" t="s">
        <v>108</v>
      </c>
      <c r="C33" s="64">
        <v>3259</v>
      </c>
      <c r="D33" s="64"/>
      <c r="E33" s="64"/>
      <c r="F33" s="64"/>
      <c r="G33" s="64"/>
      <c r="H33" s="64"/>
      <c r="I33" s="64"/>
      <c r="J33" s="64"/>
      <c r="K33" s="64"/>
      <c r="L33" s="64"/>
    </row>
    <row r="34" spans="1:12" s="14" customFormat="1">
      <c r="A34" s="138"/>
      <c r="B34" s="84" t="s">
        <v>109</v>
      </c>
      <c r="C34" s="64">
        <v>3270</v>
      </c>
      <c r="D34" s="64"/>
      <c r="E34" s="64"/>
      <c r="F34" s="64"/>
      <c r="G34" s="64"/>
      <c r="H34" s="64"/>
      <c r="I34" s="64"/>
      <c r="J34" s="64"/>
      <c r="K34" s="64"/>
      <c r="L34" s="64"/>
    </row>
    <row r="35" spans="1:12" s="14" customFormat="1">
      <c r="A35" s="138"/>
      <c r="B35" s="84" t="s">
        <v>110</v>
      </c>
      <c r="C35" s="64">
        <v>3431</v>
      </c>
      <c r="D35" s="64"/>
      <c r="E35" s="64"/>
      <c r="F35" s="64"/>
      <c r="G35" s="64"/>
      <c r="H35" s="64"/>
      <c r="I35" s="64"/>
      <c r="J35" s="64"/>
      <c r="K35" s="64"/>
      <c r="L35" s="64"/>
    </row>
    <row r="36" spans="1:12" s="14" customFormat="1">
      <c r="A36" s="138"/>
      <c r="B36" s="84" t="s">
        <v>111</v>
      </c>
      <c r="C36" s="64">
        <v>3137</v>
      </c>
      <c r="D36" s="64"/>
      <c r="E36" s="64"/>
      <c r="F36" s="64"/>
      <c r="G36" s="64"/>
      <c r="H36" s="64"/>
      <c r="I36" s="64"/>
      <c r="J36" s="64"/>
      <c r="K36" s="64"/>
      <c r="L36" s="64"/>
    </row>
    <row r="37" spans="1:12" s="14" customFormat="1">
      <c r="A37" s="138"/>
      <c r="B37" s="84" t="s">
        <v>112</v>
      </c>
      <c r="C37" s="64">
        <v>3134</v>
      </c>
      <c r="D37" s="64"/>
      <c r="E37" s="64"/>
      <c r="F37" s="64"/>
      <c r="G37" s="64"/>
      <c r="H37" s="64"/>
      <c r="I37" s="64"/>
      <c r="J37" s="64"/>
      <c r="K37" s="64"/>
      <c r="L37" s="64"/>
    </row>
    <row r="38" spans="1:12" s="14" customFormat="1">
      <c r="A38" s="138"/>
      <c r="B38" s="84" t="s">
        <v>113</v>
      </c>
      <c r="C38" s="64">
        <v>3161</v>
      </c>
      <c r="D38" s="64"/>
      <c r="E38" s="64"/>
      <c r="F38" s="64"/>
      <c r="G38" s="64"/>
      <c r="H38" s="64"/>
      <c r="I38" s="64"/>
      <c r="J38" s="64"/>
      <c r="K38" s="64"/>
      <c r="L38" s="64"/>
    </row>
    <row r="39" spans="1:12" s="14" customFormat="1">
      <c r="A39" s="138"/>
      <c r="B39" s="84" t="s">
        <v>114</v>
      </c>
      <c r="C39" s="64">
        <v>3314</v>
      </c>
      <c r="D39" s="64"/>
      <c r="E39" s="64"/>
      <c r="F39" s="64"/>
      <c r="G39" s="64"/>
      <c r="H39" s="64"/>
      <c r="I39" s="64"/>
      <c r="J39" s="64"/>
      <c r="K39" s="64"/>
      <c r="L39" s="64"/>
    </row>
    <row r="40" spans="1:12" s="14" customFormat="1">
      <c r="A40" s="138"/>
      <c r="B40" s="84" t="s">
        <v>115</v>
      </c>
      <c r="C40" s="64">
        <v>3279</v>
      </c>
      <c r="D40" s="64"/>
      <c r="E40" s="64"/>
      <c r="F40" s="64"/>
      <c r="G40" s="64"/>
      <c r="H40" s="64"/>
      <c r="I40" s="64"/>
      <c r="J40" s="64"/>
      <c r="K40" s="64"/>
      <c r="L40" s="64"/>
    </row>
    <row r="41" spans="1:12" s="14" customFormat="1">
      <c r="A41" s="138"/>
      <c r="B41" s="84" t="s">
        <v>116</v>
      </c>
      <c r="C41" s="64">
        <v>3434</v>
      </c>
      <c r="D41" s="64"/>
      <c r="E41" s="64"/>
      <c r="F41" s="64"/>
      <c r="G41" s="64"/>
      <c r="H41" s="64"/>
      <c r="I41" s="64"/>
      <c r="J41" s="64"/>
      <c r="K41" s="64"/>
      <c r="L41" s="64"/>
    </row>
    <row r="42" spans="1:12" s="14" customFormat="1">
      <c r="A42" s="138"/>
      <c r="B42" s="84" t="s">
        <v>117</v>
      </c>
      <c r="C42" s="64">
        <v>3388</v>
      </c>
      <c r="D42" s="64"/>
      <c r="E42" s="64"/>
      <c r="F42" s="64"/>
      <c r="G42" s="64"/>
      <c r="H42" s="64"/>
      <c r="I42" s="64"/>
      <c r="J42" s="64"/>
      <c r="K42" s="64"/>
      <c r="L42" s="64"/>
    </row>
    <row r="43" spans="1:12" s="14" customFormat="1">
      <c r="A43" s="138"/>
      <c r="B43" s="84" t="s">
        <v>118</v>
      </c>
      <c r="C43" s="64">
        <v>3333</v>
      </c>
      <c r="D43" s="64"/>
      <c r="E43" s="64"/>
      <c r="F43" s="64"/>
      <c r="G43" s="64"/>
      <c r="H43" s="64"/>
      <c r="I43" s="64"/>
      <c r="J43" s="64"/>
      <c r="K43" s="64"/>
      <c r="L43" s="64"/>
    </row>
    <row r="44" spans="1:12" s="14" customFormat="1">
      <c r="A44" s="138"/>
      <c r="B44" s="84" t="s">
        <v>119</v>
      </c>
      <c r="C44" s="64">
        <v>3270</v>
      </c>
      <c r="D44" s="64"/>
      <c r="E44" s="64"/>
      <c r="F44" s="64"/>
      <c r="G44" s="64"/>
      <c r="H44" s="64"/>
      <c r="I44" s="64"/>
      <c r="J44" s="64"/>
      <c r="K44" s="64"/>
      <c r="L44" s="64"/>
    </row>
    <row r="45" spans="1:12" s="14" customFormat="1">
      <c r="A45" s="138"/>
      <c r="B45" s="84" t="s">
        <v>120</v>
      </c>
      <c r="C45" s="64">
        <v>3074</v>
      </c>
      <c r="D45" s="64"/>
      <c r="E45" s="64"/>
      <c r="F45" s="64"/>
      <c r="G45" s="64"/>
      <c r="H45" s="64"/>
      <c r="I45" s="64"/>
      <c r="J45" s="64"/>
      <c r="K45" s="64"/>
      <c r="L45" s="64"/>
    </row>
    <row r="46" spans="1:12" s="14" customFormat="1">
      <c r="A46" s="138"/>
      <c r="B46" s="84" t="s">
        <v>121</v>
      </c>
      <c r="C46" s="64">
        <v>3093</v>
      </c>
      <c r="D46" s="64"/>
      <c r="E46" s="64"/>
      <c r="F46" s="64"/>
      <c r="G46" s="64"/>
      <c r="H46" s="64"/>
      <c r="I46" s="64"/>
      <c r="J46" s="64"/>
      <c r="K46" s="64"/>
      <c r="L46" s="64"/>
    </row>
    <row r="47" spans="1:12" s="14" customFormat="1">
      <c r="A47" s="138"/>
      <c r="B47" s="84" t="s">
        <v>122</v>
      </c>
      <c r="C47" s="64">
        <v>3570</v>
      </c>
      <c r="D47" s="64"/>
      <c r="E47" s="64"/>
      <c r="F47" s="64"/>
      <c r="G47" s="64"/>
      <c r="H47" s="64"/>
      <c r="I47" s="64"/>
      <c r="J47" s="64"/>
      <c r="K47" s="64"/>
      <c r="L47" s="64"/>
    </row>
    <row r="48" spans="1:12" s="80" customFormat="1">
      <c r="A48" s="138" t="s">
        <v>123</v>
      </c>
      <c r="B48" s="86" t="s">
        <v>124</v>
      </c>
      <c r="C48" s="87">
        <v>3721</v>
      </c>
      <c r="D48" s="87"/>
      <c r="E48" s="87"/>
      <c r="F48" s="87"/>
      <c r="G48" s="87"/>
      <c r="H48" s="87"/>
      <c r="I48" s="87"/>
      <c r="J48" s="87"/>
      <c r="K48" s="87"/>
      <c r="L48" s="87"/>
    </row>
    <row r="49" spans="1:12" s="14" customFormat="1">
      <c r="A49" s="138"/>
      <c r="B49" s="84" t="s">
        <v>125</v>
      </c>
      <c r="C49" s="64">
        <v>3960</v>
      </c>
      <c r="D49" s="64"/>
      <c r="E49" s="64"/>
      <c r="F49" s="64"/>
      <c r="G49" s="64"/>
      <c r="H49" s="64"/>
      <c r="I49" s="64"/>
      <c r="J49" s="64"/>
      <c r="K49" s="64"/>
      <c r="L49" s="64"/>
    </row>
    <row r="50" spans="1:12" s="14" customFormat="1">
      <c r="A50" s="138"/>
      <c r="B50" s="84" t="s">
        <v>126</v>
      </c>
      <c r="C50" s="64">
        <v>4039</v>
      </c>
      <c r="D50" s="64"/>
      <c r="E50" s="64"/>
      <c r="F50" s="64"/>
      <c r="G50" s="64"/>
      <c r="H50" s="64"/>
      <c r="I50" s="64"/>
      <c r="J50" s="64"/>
      <c r="K50" s="64"/>
      <c r="L50" s="64"/>
    </row>
    <row r="51" spans="1:12" s="14" customFormat="1">
      <c r="A51" s="138"/>
      <c r="B51" s="84" t="s">
        <v>127</v>
      </c>
      <c r="C51" s="64">
        <v>4075</v>
      </c>
      <c r="D51" s="64"/>
      <c r="E51" s="64"/>
      <c r="F51" s="64"/>
      <c r="G51" s="64"/>
      <c r="H51" s="64"/>
      <c r="I51" s="64"/>
      <c r="J51" s="64"/>
      <c r="K51" s="64"/>
      <c r="L51" s="64"/>
    </row>
    <row r="52" spans="1:12" s="14" customFormat="1">
      <c r="A52" s="138"/>
      <c r="B52" s="84" t="s">
        <v>128</v>
      </c>
      <c r="C52" s="64">
        <v>3804</v>
      </c>
      <c r="D52" s="64"/>
      <c r="E52" s="64"/>
      <c r="F52" s="64"/>
      <c r="G52" s="64"/>
      <c r="H52" s="64"/>
      <c r="I52" s="64"/>
      <c r="J52" s="64"/>
      <c r="K52" s="64"/>
      <c r="L52" s="64"/>
    </row>
    <row r="53" spans="1:12" s="14" customFormat="1">
      <c r="A53" s="138"/>
      <c r="B53" s="84" t="s">
        <v>51</v>
      </c>
      <c r="C53" s="64">
        <v>3671</v>
      </c>
      <c r="D53" s="64"/>
      <c r="E53" s="64"/>
      <c r="F53" s="64"/>
      <c r="G53" s="64"/>
      <c r="H53" s="64"/>
      <c r="I53" s="64"/>
      <c r="J53" s="64"/>
      <c r="K53" s="64"/>
      <c r="L53" s="64"/>
    </row>
    <row r="54" spans="1:12" s="14" customFormat="1">
      <c r="A54" s="138"/>
      <c r="B54" s="84" t="s">
        <v>129</v>
      </c>
      <c r="C54" s="64">
        <v>3843</v>
      </c>
      <c r="D54" s="64"/>
      <c r="E54" s="64"/>
      <c r="F54" s="64"/>
      <c r="G54" s="64"/>
      <c r="H54" s="64"/>
      <c r="I54" s="64"/>
      <c r="J54" s="64"/>
      <c r="K54" s="64"/>
      <c r="L54" s="64"/>
    </row>
    <row r="55" spans="1:12" s="14" customFormat="1">
      <c r="A55" s="138"/>
      <c r="B55" s="84" t="s">
        <v>130</v>
      </c>
      <c r="C55" s="64">
        <v>3681</v>
      </c>
      <c r="D55" s="64"/>
      <c r="E55" s="64"/>
      <c r="F55" s="64"/>
      <c r="G55" s="64"/>
      <c r="H55" s="64"/>
      <c r="I55" s="64"/>
      <c r="J55" s="64"/>
      <c r="K55" s="64"/>
      <c r="L55" s="64"/>
    </row>
    <row r="56" spans="1:12" s="14" customFormat="1">
      <c r="A56" s="138"/>
      <c r="B56" s="84" t="s">
        <v>131</v>
      </c>
      <c r="C56" s="64">
        <v>4320</v>
      </c>
      <c r="D56" s="64"/>
      <c r="E56" s="64"/>
      <c r="F56" s="64"/>
      <c r="G56" s="64"/>
      <c r="H56" s="64"/>
      <c r="I56" s="64"/>
      <c r="J56" s="64"/>
      <c r="K56" s="64"/>
      <c r="L56" s="64"/>
    </row>
    <row r="57" spans="1:12" s="14" customFormat="1">
      <c r="A57" s="138"/>
      <c r="B57" s="84" t="s">
        <v>132</v>
      </c>
      <c r="C57" s="64">
        <v>4308</v>
      </c>
      <c r="D57" s="64"/>
      <c r="E57" s="64"/>
      <c r="F57" s="64"/>
      <c r="G57" s="64"/>
      <c r="H57" s="64"/>
      <c r="I57" s="64"/>
      <c r="J57" s="64"/>
      <c r="K57" s="64"/>
      <c r="L57" s="64"/>
    </row>
    <row r="58" spans="1:12" s="14" customFormat="1">
      <c r="A58" s="138"/>
      <c r="B58" s="84" t="s">
        <v>133</v>
      </c>
      <c r="C58" s="64">
        <v>4069</v>
      </c>
      <c r="D58" s="64"/>
      <c r="E58" s="64"/>
      <c r="F58" s="64"/>
      <c r="G58" s="64"/>
      <c r="H58" s="64"/>
      <c r="I58" s="64"/>
      <c r="J58" s="64"/>
      <c r="K58" s="64"/>
      <c r="L58" s="64"/>
    </row>
    <row r="59" spans="1:12" s="14" customFormat="1">
      <c r="A59" s="138"/>
      <c r="B59" s="84" t="s">
        <v>134</v>
      </c>
      <c r="C59" s="64">
        <v>4095</v>
      </c>
      <c r="D59" s="64"/>
      <c r="E59" s="64"/>
      <c r="F59" s="64"/>
      <c r="G59" s="64"/>
      <c r="H59" s="64"/>
      <c r="I59" s="64"/>
      <c r="J59" s="64"/>
      <c r="K59" s="64"/>
      <c r="L59" s="64"/>
    </row>
    <row r="60" spans="1:12" s="14" customFormat="1">
      <c r="A60" s="138"/>
      <c r="B60" s="84" t="s">
        <v>135</v>
      </c>
      <c r="C60" s="64">
        <v>4028</v>
      </c>
      <c r="D60" s="64"/>
      <c r="E60" s="64"/>
      <c r="F60" s="64"/>
      <c r="G60" s="64"/>
      <c r="H60" s="64"/>
      <c r="I60" s="64"/>
      <c r="J60" s="64"/>
      <c r="K60" s="64"/>
      <c r="L60" s="64"/>
    </row>
    <row r="61" spans="1:12" s="80" customFormat="1">
      <c r="A61" s="138" t="s">
        <v>136</v>
      </c>
      <c r="B61" s="86" t="s">
        <v>137</v>
      </c>
      <c r="C61" s="87">
        <v>3484</v>
      </c>
      <c r="D61" s="87"/>
      <c r="E61" s="87"/>
      <c r="F61" s="87"/>
      <c r="G61" s="87"/>
      <c r="H61" s="87"/>
      <c r="I61" s="87"/>
      <c r="J61" s="87"/>
      <c r="K61" s="87"/>
      <c r="L61" s="87"/>
    </row>
    <row r="62" spans="1:12" s="14" customFormat="1">
      <c r="A62" s="138"/>
      <c r="B62" s="84" t="s">
        <v>138</v>
      </c>
      <c r="C62" s="64">
        <v>3594</v>
      </c>
      <c r="D62" s="64"/>
      <c r="E62" s="64"/>
      <c r="F62" s="64"/>
      <c r="G62" s="64"/>
      <c r="H62" s="64"/>
      <c r="I62" s="64"/>
      <c r="J62" s="64"/>
      <c r="K62" s="64"/>
      <c r="L62" s="64"/>
    </row>
    <row r="63" spans="1:12" s="14" customFormat="1">
      <c r="A63" s="138"/>
      <c r="B63" s="84" t="s">
        <v>139</v>
      </c>
      <c r="C63" s="64">
        <v>3947</v>
      </c>
      <c r="D63" s="64"/>
      <c r="E63" s="64"/>
      <c r="F63" s="64"/>
      <c r="G63" s="64"/>
      <c r="H63" s="64"/>
      <c r="I63" s="64"/>
      <c r="J63" s="64"/>
      <c r="K63" s="64"/>
      <c r="L63" s="64"/>
    </row>
    <row r="64" spans="1:12" s="14" customFormat="1">
      <c r="A64" s="138"/>
      <c r="B64" s="84" t="s">
        <v>140</v>
      </c>
      <c r="C64" s="64">
        <v>3361</v>
      </c>
      <c r="D64" s="64"/>
      <c r="E64" s="64"/>
      <c r="F64" s="64"/>
      <c r="G64" s="64"/>
      <c r="H64" s="64"/>
      <c r="I64" s="64"/>
      <c r="J64" s="64"/>
      <c r="K64" s="64"/>
      <c r="L64" s="64"/>
    </row>
    <row r="65" spans="1:12" s="14" customFormat="1">
      <c r="A65" s="138"/>
      <c r="B65" s="84" t="s">
        <v>141</v>
      </c>
      <c r="C65" s="64">
        <v>3463</v>
      </c>
      <c r="D65" s="64"/>
      <c r="E65" s="64"/>
      <c r="F65" s="64"/>
      <c r="G65" s="64"/>
      <c r="H65" s="64"/>
      <c r="I65" s="64"/>
      <c r="J65" s="64"/>
      <c r="K65" s="64"/>
      <c r="L65" s="64"/>
    </row>
    <row r="66" spans="1:12" s="14" customFormat="1">
      <c r="A66" s="138"/>
      <c r="B66" s="84" t="s">
        <v>142</v>
      </c>
      <c r="C66" s="64">
        <v>3674</v>
      </c>
      <c r="D66" s="64"/>
      <c r="E66" s="64"/>
      <c r="F66" s="64"/>
      <c r="G66" s="64"/>
      <c r="H66" s="64"/>
      <c r="I66" s="64"/>
      <c r="J66" s="64"/>
      <c r="K66" s="64"/>
      <c r="L66" s="64"/>
    </row>
    <row r="67" spans="1:12" s="14" customFormat="1">
      <c r="A67" s="138"/>
      <c r="B67" s="84" t="s">
        <v>143</v>
      </c>
      <c r="C67" s="64">
        <v>3381</v>
      </c>
      <c r="D67" s="64"/>
      <c r="E67" s="64"/>
      <c r="F67" s="64"/>
      <c r="G67" s="64"/>
      <c r="H67" s="64"/>
      <c r="I67" s="64"/>
      <c r="J67" s="64"/>
      <c r="K67" s="64"/>
      <c r="L67" s="64"/>
    </row>
    <row r="68" spans="1:12" s="14" customFormat="1">
      <c r="A68" s="138"/>
      <c r="B68" s="84" t="s">
        <v>144</v>
      </c>
      <c r="C68" s="64">
        <v>3513</v>
      </c>
      <c r="D68" s="64"/>
      <c r="E68" s="64"/>
      <c r="F68" s="64"/>
      <c r="G68" s="64"/>
      <c r="H68" s="64"/>
      <c r="I68" s="64"/>
      <c r="J68" s="64"/>
      <c r="K68" s="64"/>
      <c r="L68" s="64"/>
    </row>
    <row r="69" spans="1:12" s="14" customFormat="1">
      <c r="A69" s="138"/>
      <c r="B69" s="84" t="s">
        <v>145</v>
      </c>
      <c r="C69" s="64">
        <v>3544</v>
      </c>
      <c r="D69" s="64"/>
      <c r="E69" s="64"/>
      <c r="F69" s="64"/>
      <c r="G69" s="64"/>
      <c r="H69" s="64"/>
      <c r="I69" s="64"/>
      <c r="J69" s="64"/>
      <c r="K69" s="64"/>
      <c r="L69" s="64"/>
    </row>
    <row r="70" spans="1:12" s="14" customFormat="1">
      <c r="A70" s="138"/>
      <c r="B70" s="84" t="s">
        <v>146</v>
      </c>
      <c r="C70" s="64">
        <v>3574</v>
      </c>
      <c r="D70" s="64"/>
      <c r="E70" s="64"/>
      <c r="F70" s="64"/>
      <c r="G70" s="64"/>
      <c r="H70" s="64"/>
      <c r="I70" s="64"/>
      <c r="J70" s="64"/>
      <c r="K70" s="64"/>
      <c r="L70" s="64"/>
    </row>
    <row r="71" spans="1:12" s="14" customFormat="1">
      <c r="A71" s="138"/>
      <c r="B71" s="84" t="s">
        <v>147</v>
      </c>
      <c r="C71" s="64">
        <v>3554</v>
      </c>
      <c r="D71" s="64"/>
      <c r="E71" s="64"/>
      <c r="F71" s="64"/>
      <c r="G71" s="64"/>
      <c r="H71" s="64"/>
      <c r="I71" s="64"/>
      <c r="J71" s="64"/>
      <c r="K71" s="64"/>
      <c r="L71" s="64"/>
    </row>
    <row r="72" spans="1:12" s="14" customFormat="1">
      <c r="A72" s="138"/>
      <c r="B72" s="84" t="s">
        <v>148</v>
      </c>
      <c r="C72" s="64">
        <v>3544</v>
      </c>
      <c r="D72" s="64"/>
      <c r="E72" s="64"/>
      <c r="F72" s="64"/>
      <c r="G72" s="64"/>
      <c r="H72" s="64"/>
      <c r="I72" s="64"/>
      <c r="J72" s="64"/>
      <c r="K72" s="64"/>
      <c r="L72" s="64"/>
    </row>
    <row r="73" spans="1:12" s="14" customFormat="1">
      <c r="A73" s="138"/>
      <c r="B73" s="84" t="s">
        <v>149</v>
      </c>
      <c r="C73" s="64">
        <v>3598</v>
      </c>
      <c r="D73" s="64"/>
      <c r="E73" s="64"/>
      <c r="F73" s="64"/>
      <c r="G73" s="64"/>
      <c r="H73" s="64"/>
      <c r="I73" s="64"/>
      <c r="J73" s="64"/>
      <c r="K73" s="64"/>
      <c r="L73" s="64"/>
    </row>
    <row r="74" spans="1:12" s="14" customFormat="1">
      <c r="A74" s="138"/>
      <c r="B74" s="84" t="s">
        <v>150</v>
      </c>
      <c r="C74" s="64">
        <v>3714</v>
      </c>
      <c r="D74" s="64"/>
      <c r="E74" s="64"/>
      <c r="F74" s="64"/>
      <c r="G74" s="64"/>
      <c r="H74" s="64"/>
      <c r="I74" s="64"/>
      <c r="J74" s="64"/>
      <c r="K74" s="64"/>
      <c r="L74" s="64"/>
    </row>
    <row r="75" spans="1:12" s="14" customFormat="1">
      <c r="A75" s="138" t="s">
        <v>136</v>
      </c>
      <c r="B75" s="84" t="s">
        <v>151</v>
      </c>
      <c r="C75" s="64">
        <v>3602</v>
      </c>
      <c r="D75" s="64"/>
      <c r="E75" s="64"/>
      <c r="F75" s="64"/>
      <c r="G75" s="64"/>
      <c r="H75" s="64"/>
      <c r="I75" s="64"/>
      <c r="J75" s="64"/>
      <c r="K75" s="64"/>
      <c r="L75" s="64"/>
    </row>
    <row r="76" spans="1:12" s="14" customFormat="1">
      <c r="A76" s="138"/>
      <c r="B76" s="84" t="s">
        <v>152</v>
      </c>
      <c r="C76" s="64">
        <v>3544</v>
      </c>
      <c r="D76" s="64"/>
      <c r="E76" s="64"/>
      <c r="F76" s="64"/>
      <c r="G76" s="64"/>
      <c r="H76" s="64"/>
      <c r="I76" s="64"/>
      <c r="J76" s="64"/>
      <c r="K76" s="64"/>
      <c r="L76" s="64"/>
    </row>
    <row r="77" spans="1:12" s="14" customFormat="1">
      <c r="A77" s="138"/>
      <c r="B77" s="84" t="s">
        <v>115</v>
      </c>
      <c r="C77" s="64">
        <v>3279</v>
      </c>
      <c r="D77" s="64"/>
      <c r="E77" s="64"/>
      <c r="F77" s="64"/>
      <c r="G77" s="64"/>
      <c r="H77" s="64"/>
      <c r="I77" s="64"/>
      <c r="J77" s="64"/>
      <c r="K77" s="64"/>
      <c r="L77" s="64"/>
    </row>
    <row r="78" spans="1:12" s="80" customFormat="1">
      <c r="A78" s="138" t="s">
        <v>153</v>
      </c>
      <c r="B78" s="86" t="s">
        <v>154</v>
      </c>
      <c r="C78" s="87">
        <v>2153</v>
      </c>
      <c r="D78" s="87"/>
      <c r="E78" s="87"/>
      <c r="F78" s="87"/>
      <c r="G78" s="87"/>
      <c r="H78" s="87"/>
      <c r="I78" s="87"/>
      <c r="J78" s="87"/>
      <c r="K78" s="87"/>
      <c r="L78" s="87"/>
    </row>
    <row r="79" spans="1:12" s="14" customFormat="1">
      <c r="A79" s="138"/>
      <c r="B79" s="84" t="s">
        <v>155</v>
      </c>
      <c r="C79" s="64">
        <v>2312</v>
      </c>
      <c r="D79" s="64"/>
      <c r="E79" s="64"/>
      <c r="F79" s="64"/>
      <c r="G79" s="64"/>
      <c r="H79" s="64"/>
      <c r="I79" s="64"/>
      <c r="J79" s="64"/>
      <c r="K79" s="64"/>
      <c r="L79" s="64"/>
    </row>
    <row r="80" spans="1:12" s="14" customFormat="1">
      <c r="A80" s="138"/>
      <c r="B80" s="84" t="s">
        <v>156</v>
      </c>
      <c r="C80" s="64">
        <v>2243</v>
      </c>
      <c r="D80" s="64"/>
      <c r="E80" s="64"/>
      <c r="F80" s="64"/>
      <c r="G80" s="64"/>
      <c r="H80" s="64"/>
      <c r="I80" s="64"/>
      <c r="J80" s="64"/>
      <c r="K80" s="64"/>
      <c r="L80" s="64"/>
    </row>
    <row r="81" spans="1:12" s="14" customFormat="1">
      <c r="A81" s="138"/>
      <c r="B81" s="84" t="s">
        <v>157</v>
      </c>
      <c r="C81" s="64">
        <v>2491</v>
      </c>
      <c r="D81" s="64"/>
      <c r="E81" s="64"/>
      <c r="F81" s="64"/>
      <c r="G81" s="64"/>
      <c r="H81" s="64"/>
      <c r="I81" s="64"/>
      <c r="J81" s="64"/>
      <c r="K81" s="64"/>
      <c r="L81" s="64"/>
    </row>
    <row r="82" spans="1:12" s="14" customFormat="1">
      <c r="A82" s="138"/>
      <c r="B82" s="84" t="s">
        <v>158</v>
      </c>
      <c r="C82" s="64">
        <v>2579</v>
      </c>
      <c r="D82" s="64"/>
      <c r="E82" s="64"/>
      <c r="F82" s="64"/>
      <c r="G82" s="64"/>
      <c r="H82" s="64"/>
      <c r="I82" s="64"/>
      <c r="J82" s="64"/>
      <c r="K82" s="64"/>
      <c r="L82" s="64"/>
    </row>
    <row r="83" spans="1:12" s="14" customFormat="1">
      <c r="A83" s="138"/>
      <c r="B83" s="84" t="s">
        <v>159</v>
      </c>
      <c r="C83" s="64">
        <v>1973</v>
      </c>
      <c r="D83" s="64"/>
      <c r="E83" s="64"/>
      <c r="F83" s="64"/>
      <c r="G83" s="64"/>
      <c r="H83" s="64"/>
      <c r="I83" s="64"/>
      <c r="J83" s="64"/>
      <c r="K83" s="64"/>
      <c r="L83" s="64"/>
    </row>
    <row r="84" spans="1:12" s="14" customFormat="1">
      <c r="A84" s="138"/>
      <c r="B84" s="84" t="s">
        <v>160</v>
      </c>
      <c r="C84" s="64">
        <v>2249</v>
      </c>
      <c r="D84" s="64"/>
      <c r="E84" s="64"/>
      <c r="F84" s="64"/>
      <c r="G84" s="64"/>
      <c r="H84" s="64"/>
      <c r="I84" s="64"/>
      <c r="J84" s="64"/>
      <c r="K84" s="64"/>
      <c r="L84" s="64"/>
    </row>
    <row r="85" spans="1:12" s="14" customFormat="1">
      <c r="A85" s="138"/>
      <c r="B85" s="84" t="s">
        <v>161</v>
      </c>
      <c r="C85" s="64">
        <v>2235</v>
      </c>
      <c r="D85" s="64"/>
      <c r="E85" s="64"/>
      <c r="F85" s="64"/>
      <c r="G85" s="64"/>
      <c r="H85" s="64"/>
      <c r="I85" s="64"/>
      <c r="J85" s="64"/>
      <c r="K85" s="64"/>
      <c r="L85" s="64"/>
    </row>
    <row r="86" spans="1:12" s="14" customFormat="1">
      <c r="A86" s="138"/>
      <c r="B86" s="84" t="s">
        <v>162</v>
      </c>
      <c r="C86" s="64">
        <v>1940</v>
      </c>
      <c r="D86" s="64"/>
      <c r="E86" s="64"/>
      <c r="F86" s="64"/>
      <c r="G86" s="64"/>
      <c r="H86" s="64"/>
      <c r="I86" s="64"/>
      <c r="J86" s="64"/>
      <c r="K86" s="64"/>
      <c r="L86" s="64"/>
    </row>
    <row r="87" spans="1:12" s="14" customFormat="1">
      <c r="A87" s="138"/>
      <c r="B87" s="84" t="s">
        <v>163</v>
      </c>
      <c r="C87" s="64">
        <v>2064</v>
      </c>
      <c r="D87" s="64"/>
      <c r="E87" s="64"/>
      <c r="F87" s="64"/>
      <c r="G87" s="64"/>
      <c r="H87" s="64"/>
      <c r="I87" s="64"/>
      <c r="J87" s="64"/>
      <c r="K87" s="64"/>
      <c r="L87" s="64"/>
    </row>
    <row r="88" spans="1:12" s="14" customFormat="1">
      <c r="A88" s="138"/>
      <c r="B88" s="84" t="s">
        <v>164</v>
      </c>
      <c r="C88" s="64">
        <v>1993</v>
      </c>
      <c r="D88" s="64"/>
      <c r="E88" s="64"/>
      <c r="F88" s="64"/>
      <c r="G88" s="64"/>
      <c r="H88" s="64"/>
      <c r="I88" s="64"/>
      <c r="J88" s="64"/>
      <c r="K88" s="64"/>
      <c r="L88" s="64"/>
    </row>
    <row r="89" spans="1:12" s="14" customFormat="1">
      <c r="A89" s="138"/>
      <c r="B89" s="84" t="s">
        <v>165</v>
      </c>
      <c r="C89" s="64">
        <v>2178</v>
      </c>
      <c r="D89" s="64"/>
      <c r="E89" s="64"/>
      <c r="F89" s="64"/>
      <c r="G89" s="64"/>
      <c r="H89" s="64"/>
      <c r="I89" s="64"/>
      <c r="J89" s="64"/>
      <c r="K89" s="64"/>
      <c r="L89" s="64"/>
    </row>
    <row r="90" spans="1:12" s="14" customFormat="1">
      <c r="A90" s="138"/>
      <c r="B90" s="84" t="s">
        <v>166</v>
      </c>
      <c r="C90" s="64">
        <v>2119</v>
      </c>
      <c r="D90" s="64"/>
      <c r="E90" s="64"/>
      <c r="F90" s="64"/>
      <c r="G90" s="64"/>
      <c r="H90" s="64"/>
      <c r="I90" s="64"/>
      <c r="J90" s="64"/>
      <c r="K90" s="64"/>
      <c r="L90" s="64"/>
    </row>
    <row r="91" spans="1:12" s="14" customFormat="1">
      <c r="A91" s="138"/>
      <c r="B91" s="84" t="s">
        <v>167</v>
      </c>
      <c r="C91" s="64">
        <v>2188</v>
      </c>
      <c r="D91" s="64"/>
      <c r="E91" s="64"/>
      <c r="F91" s="64"/>
      <c r="G91" s="64"/>
      <c r="H91" s="64"/>
      <c r="I91" s="64"/>
      <c r="J91" s="64"/>
      <c r="K91" s="64"/>
      <c r="L91" s="64"/>
    </row>
    <row r="92" spans="1:12" s="14" customFormat="1">
      <c r="A92" s="138"/>
      <c r="B92" s="84" t="s">
        <v>168</v>
      </c>
      <c r="C92" s="64">
        <v>1897</v>
      </c>
      <c r="D92" s="64"/>
      <c r="E92" s="64"/>
      <c r="F92" s="64"/>
      <c r="G92" s="64"/>
      <c r="H92" s="64"/>
      <c r="I92" s="64"/>
      <c r="J92" s="64"/>
      <c r="K92" s="64"/>
      <c r="L92" s="64"/>
    </row>
    <row r="93" spans="1:12" s="14" customFormat="1">
      <c r="A93" s="138"/>
      <c r="B93" s="84" t="s">
        <v>169</v>
      </c>
      <c r="C93" s="64">
        <v>2312</v>
      </c>
      <c r="D93" s="64"/>
      <c r="E93" s="64"/>
      <c r="F93" s="64"/>
      <c r="G93" s="64"/>
      <c r="H93" s="64"/>
      <c r="I93" s="64"/>
      <c r="J93" s="64"/>
      <c r="K93" s="64"/>
      <c r="L93" s="64"/>
    </row>
    <row r="94" spans="1:12" s="14" customFormat="1">
      <c r="A94" s="138"/>
      <c r="B94" s="84" t="s">
        <v>170</v>
      </c>
      <c r="C94" s="64">
        <v>2397</v>
      </c>
      <c r="D94" s="64"/>
      <c r="E94" s="64"/>
      <c r="F94" s="64"/>
      <c r="G94" s="64"/>
      <c r="H94" s="64"/>
      <c r="I94" s="64"/>
      <c r="J94" s="64"/>
      <c r="K94" s="64"/>
      <c r="L94" s="64"/>
    </row>
    <row r="95" spans="1:12" s="14" customFormat="1">
      <c r="A95" s="138"/>
      <c r="B95" s="84" t="s">
        <v>171</v>
      </c>
      <c r="C95" s="64">
        <v>2467</v>
      </c>
      <c r="D95" s="64"/>
      <c r="E95" s="64"/>
      <c r="F95" s="64"/>
      <c r="G95" s="64"/>
      <c r="H95" s="64"/>
      <c r="I95" s="64"/>
      <c r="J95" s="64"/>
      <c r="K95" s="64"/>
      <c r="L95" s="64"/>
    </row>
    <row r="96" spans="1:12" s="14" customFormat="1">
      <c r="A96" s="138"/>
      <c r="B96" s="84" t="s">
        <v>172</v>
      </c>
      <c r="C96" s="64">
        <v>2381</v>
      </c>
      <c r="D96" s="64"/>
      <c r="E96" s="64"/>
      <c r="F96" s="64"/>
      <c r="G96" s="64"/>
      <c r="H96" s="64"/>
      <c r="I96" s="64"/>
      <c r="J96" s="64"/>
      <c r="K96" s="64"/>
      <c r="L96" s="64"/>
    </row>
    <row r="97" spans="1:12" s="14" customFormat="1">
      <c r="A97" s="138"/>
      <c r="B97" s="84" t="s">
        <v>173</v>
      </c>
      <c r="C97" s="64">
        <v>2534</v>
      </c>
      <c r="D97" s="64"/>
      <c r="E97" s="64"/>
      <c r="F97" s="64"/>
      <c r="G97" s="64"/>
      <c r="H97" s="64"/>
      <c r="I97" s="64"/>
      <c r="J97" s="64"/>
      <c r="K97" s="64"/>
      <c r="L97" s="64"/>
    </row>
    <row r="98" spans="1:12" s="14" customFormat="1">
      <c r="A98" s="138"/>
      <c r="B98" s="84" t="s">
        <v>174</v>
      </c>
      <c r="C98" s="64">
        <v>2294</v>
      </c>
      <c r="D98" s="64"/>
      <c r="E98" s="64"/>
      <c r="F98" s="64"/>
      <c r="G98" s="64"/>
      <c r="H98" s="64"/>
      <c r="I98" s="64"/>
      <c r="J98" s="64"/>
      <c r="K98" s="64"/>
      <c r="L98" s="64"/>
    </row>
    <row r="99" spans="1:12" s="14" customFormat="1">
      <c r="A99" s="138"/>
      <c r="B99" s="84" t="s">
        <v>175</v>
      </c>
      <c r="C99" s="64">
        <v>2431</v>
      </c>
      <c r="D99" s="64"/>
      <c r="E99" s="64"/>
      <c r="F99" s="64"/>
      <c r="G99" s="64"/>
      <c r="H99" s="64"/>
      <c r="I99" s="64"/>
      <c r="J99" s="64"/>
      <c r="K99" s="64"/>
      <c r="L99" s="64"/>
    </row>
    <row r="100" spans="1:12" s="14" customFormat="1">
      <c r="A100" s="138"/>
      <c r="B100" s="84" t="s">
        <v>176</v>
      </c>
      <c r="C100" s="64">
        <v>2381</v>
      </c>
      <c r="D100" s="64"/>
      <c r="E100" s="64"/>
      <c r="F100" s="64"/>
      <c r="G100" s="64"/>
      <c r="H100" s="64"/>
      <c r="I100" s="64"/>
      <c r="J100" s="64"/>
      <c r="K100" s="64"/>
      <c r="L100" s="64"/>
    </row>
    <row r="101" spans="1:12" s="80" customFormat="1">
      <c r="A101" s="138" t="s">
        <v>177</v>
      </c>
      <c r="B101" s="86" t="s">
        <v>178</v>
      </c>
      <c r="C101" s="87">
        <v>2306</v>
      </c>
    </row>
    <row r="102" spans="1:12" s="14" customFormat="1">
      <c r="A102" s="138"/>
      <c r="B102" s="84" t="s">
        <v>179</v>
      </c>
      <c r="C102" s="64">
        <v>2370</v>
      </c>
    </row>
    <row r="103" spans="1:12" s="14" customFormat="1">
      <c r="A103" s="138"/>
      <c r="B103" s="84" t="s">
        <v>180</v>
      </c>
      <c r="C103" s="64">
        <v>2584</v>
      </c>
    </row>
    <row r="104" spans="1:12" s="14" customFormat="1">
      <c r="A104" s="138"/>
      <c r="B104" s="84" t="s">
        <v>181</v>
      </c>
      <c r="C104" s="64">
        <v>2367</v>
      </c>
    </row>
    <row r="105" spans="1:12" s="14" customFormat="1">
      <c r="A105" s="138"/>
      <c r="B105" s="84" t="s">
        <v>182</v>
      </c>
      <c r="C105" s="64">
        <v>2386</v>
      </c>
    </row>
    <row r="106" spans="1:12" s="14" customFormat="1">
      <c r="A106" s="138"/>
      <c r="B106" s="84" t="s">
        <v>183</v>
      </c>
      <c r="C106" s="64">
        <v>2025</v>
      </c>
    </row>
    <row r="107" spans="1:12" s="14" customFormat="1">
      <c r="A107" s="138"/>
      <c r="B107" s="84" t="s">
        <v>184</v>
      </c>
      <c r="C107" s="64">
        <v>2200</v>
      </c>
    </row>
    <row r="108" spans="1:12" s="14" customFormat="1">
      <c r="A108" s="138"/>
      <c r="B108" s="84" t="s">
        <v>185</v>
      </c>
      <c r="C108" s="64">
        <v>1880</v>
      </c>
    </row>
    <row r="109" spans="1:12" s="14" customFormat="1">
      <c r="A109" s="138"/>
      <c r="B109" s="84" t="s">
        <v>186</v>
      </c>
      <c r="C109" s="64">
        <v>2504</v>
      </c>
    </row>
    <row r="110" spans="1:12" s="14" customFormat="1">
      <c r="A110" s="138"/>
      <c r="B110" s="84" t="s">
        <v>187</v>
      </c>
      <c r="C110" s="64">
        <v>2348</v>
      </c>
    </row>
    <row r="111" spans="1:12" s="14" customFormat="1">
      <c r="A111" s="138"/>
      <c r="B111" s="84" t="s">
        <v>188</v>
      </c>
      <c r="C111" s="64">
        <v>2120</v>
      </c>
    </row>
    <row r="112" spans="1:12" s="80" customFormat="1">
      <c r="A112" s="138" t="s">
        <v>189</v>
      </c>
      <c r="B112" s="86" t="s">
        <v>190</v>
      </c>
      <c r="C112" s="87">
        <v>1775</v>
      </c>
    </row>
    <row r="113" spans="1:3" s="14" customFormat="1">
      <c r="A113" s="138"/>
      <c r="B113" s="84" t="s">
        <v>191</v>
      </c>
      <c r="C113" s="64">
        <v>1980</v>
      </c>
    </row>
    <row r="114" spans="1:3" s="14" customFormat="1">
      <c r="A114" s="138"/>
      <c r="B114" s="84" t="s">
        <v>192</v>
      </c>
      <c r="C114" s="64">
        <v>1860</v>
      </c>
    </row>
    <row r="115" spans="1:3" s="14" customFormat="1">
      <c r="A115" s="138"/>
      <c r="B115" s="84" t="s">
        <v>193</v>
      </c>
      <c r="C115" s="64">
        <v>1845</v>
      </c>
    </row>
    <row r="116" spans="1:3" s="14" customFormat="1">
      <c r="A116" s="138"/>
      <c r="B116" s="84" t="s">
        <v>194</v>
      </c>
      <c r="C116" s="64">
        <v>1915</v>
      </c>
    </row>
    <row r="117" spans="1:3" s="14" customFormat="1">
      <c r="A117" s="138"/>
      <c r="B117" s="84" t="s">
        <v>195</v>
      </c>
      <c r="C117" s="64">
        <v>1530</v>
      </c>
    </row>
    <row r="118" spans="1:3" s="14" customFormat="1">
      <c r="A118" s="138"/>
      <c r="B118" s="84" t="s">
        <v>196</v>
      </c>
      <c r="C118" s="64">
        <v>1750</v>
      </c>
    </row>
    <row r="119" spans="1:3" s="14" customFormat="1">
      <c r="A119" s="138"/>
      <c r="B119" s="84" t="s">
        <v>197</v>
      </c>
      <c r="C119" s="64">
        <v>1665</v>
      </c>
    </row>
    <row r="120" spans="1:3" s="14" customFormat="1">
      <c r="A120" s="138"/>
      <c r="B120" s="84" t="s">
        <v>198</v>
      </c>
      <c r="C120" s="64">
        <v>1730</v>
      </c>
    </row>
    <row r="121" spans="1:3" s="14" customFormat="1">
      <c r="A121" s="138"/>
      <c r="B121" s="84" t="s">
        <v>199</v>
      </c>
      <c r="C121" s="64">
        <v>1650</v>
      </c>
    </row>
    <row r="122" spans="1:3" s="14" customFormat="1">
      <c r="A122" s="138"/>
      <c r="B122" s="84" t="s">
        <v>200</v>
      </c>
      <c r="C122" s="64">
        <v>1930</v>
      </c>
    </row>
    <row r="123" spans="1:3" s="14" customFormat="1">
      <c r="A123" s="138"/>
      <c r="B123" s="84" t="s">
        <v>201</v>
      </c>
      <c r="C123" s="64">
        <v>2025</v>
      </c>
    </row>
    <row r="124" spans="1:3" s="14" customFormat="1">
      <c r="A124" s="138"/>
      <c r="B124" s="84" t="s">
        <v>202</v>
      </c>
      <c r="C124" s="64">
        <v>1880</v>
      </c>
    </row>
    <row r="125" spans="1:3" s="14" customFormat="1">
      <c r="A125" s="138"/>
      <c r="B125" s="84" t="s">
        <v>203</v>
      </c>
      <c r="C125" s="64">
        <v>1660</v>
      </c>
    </row>
    <row r="126" spans="1:3" s="14" customFormat="1">
      <c r="A126" s="138"/>
      <c r="B126" s="84" t="s">
        <v>204</v>
      </c>
      <c r="C126" s="64">
        <v>2060</v>
      </c>
    </row>
    <row r="127" spans="1:3" s="14" customFormat="1">
      <c r="A127" s="138" t="s">
        <v>205</v>
      </c>
      <c r="B127" s="84" t="s">
        <v>206</v>
      </c>
      <c r="C127" s="64">
        <v>2165</v>
      </c>
    </row>
    <row r="128" spans="1:3" s="14" customFormat="1">
      <c r="A128" s="138"/>
      <c r="B128" s="84" t="s">
        <v>207</v>
      </c>
      <c r="C128" s="64">
        <v>2167</v>
      </c>
    </row>
    <row r="129" spans="1:3" s="14" customFormat="1">
      <c r="A129" s="138"/>
      <c r="B129" s="84" t="s">
        <v>208</v>
      </c>
      <c r="C129" s="64">
        <v>2344</v>
      </c>
    </row>
    <row r="130" spans="1:3" s="14" customFormat="1">
      <c r="A130" s="138"/>
      <c r="B130" s="84" t="s">
        <v>209</v>
      </c>
      <c r="C130" s="64">
        <v>2499</v>
      </c>
    </row>
    <row r="131" spans="1:3" s="14" customFormat="1">
      <c r="A131" s="138"/>
      <c r="B131" s="84" t="s">
        <v>210</v>
      </c>
      <c r="C131" s="64">
        <v>2821</v>
      </c>
    </row>
    <row r="132" spans="1:3" s="14" customFormat="1">
      <c r="A132" s="138"/>
      <c r="B132" s="84" t="s">
        <v>211</v>
      </c>
      <c r="C132" s="64">
        <v>2167</v>
      </c>
    </row>
    <row r="133" spans="1:3" s="14" customFormat="1">
      <c r="A133" s="138"/>
      <c r="B133" s="84" t="s">
        <v>212</v>
      </c>
      <c r="C133" s="64">
        <v>2035</v>
      </c>
    </row>
    <row r="134" spans="1:3" s="14" customFormat="1">
      <c r="A134" s="138"/>
      <c r="B134" s="84" t="s">
        <v>213</v>
      </c>
      <c r="C134" s="64">
        <v>1974</v>
      </c>
    </row>
    <row r="135" spans="1:3" s="14" customFormat="1">
      <c r="A135" s="138"/>
      <c r="B135" s="84" t="s">
        <v>214</v>
      </c>
      <c r="C135" s="64">
        <v>2144</v>
      </c>
    </row>
    <row r="136" spans="1:3" s="14" customFormat="1">
      <c r="A136" s="138"/>
      <c r="B136" s="84" t="s">
        <v>215</v>
      </c>
      <c r="C136" s="64">
        <v>2251</v>
      </c>
    </row>
    <row r="137" spans="1:3" s="14" customFormat="1">
      <c r="A137" s="138"/>
      <c r="B137" s="84" t="s">
        <v>216</v>
      </c>
      <c r="C137" s="64">
        <v>2215</v>
      </c>
    </row>
    <row r="138" spans="1:3" s="14" customFormat="1">
      <c r="A138" s="138" t="s">
        <v>217</v>
      </c>
      <c r="B138" s="84" t="s">
        <v>218</v>
      </c>
      <c r="C138" s="64">
        <v>2859</v>
      </c>
    </row>
    <row r="139" spans="1:3" s="14" customFormat="1">
      <c r="A139" s="138"/>
      <c r="B139" s="84" t="s">
        <v>219</v>
      </c>
      <c r="C139" s="64">
        <v>3639</v>
      </c>
    </row>
    <row r="140" spans="1:3" s="14" customFormat="1">
      <c r="A140" s="138"/>
      <c r="B140" s="84" t="s">
        <v>220</v>
      </c>
      <c r="C140" s="64">
        <v>2553</v>
      </c>
    </row>
    <row r="141" spans="1:3" s="14" customFormat="1">
      <c r="A141" s="138"/>
      <c r="B141" s="84" t="s">
        <v>221</v>
      </c>
      <c r="C141" s="64">
        <v>3617</v>
      </c>
    </row>
    <row r="142" spans="1:3" s="14" customFormat="1">
      <c r="A142" s="138" t="s">
        <v>222</v>
      </c>
      <c r="B142" s="84" t="s">
        <v>223</v>
      </c>
      <c r="C142" s="64">
        <v>3029</v>
      </c>
    </row>
    <row r="143" spans="1:3" s="14" customFormat="1">
      <c r="A143" s="138"/>
      <c r="B143" s="84" t="s">
        <v>224</v>
      </c>
      <c r="C143" s="64">
        <v>3809</v>
      </c>
    </row>
    <row r="144" spans="1:3" s="14" customFormat="1">
      <c r="A144" s="138"/>
      <c r="B144" s="84" t="s">
        <v>225</v>
      </c>
      <c r="C144" s="64">
        <v>3959</v>
      </c>
    </row>
    <row r="145" spans="1:3" s="14" customFormat="1">
      <c r="A145" s="138"/>
      <c r="B145" s="84" t="s">
        <v>226</v>
      </c>
      <c r="C145" s="64">
        <v>3199</v>
      </c>
    </row>
    <row r="146" spans="1:3" s="14" customFormat="1">
      <c r="A146" s="138"/>
      <c r="B146" s="84" t="s">
        <v>227</v>
      </c>
      <c r="C146" s="64">
        <v>3229</v>
      </c>
    </row>
    <row r="147" spans="1:3" s="14" customFormat="1">
      <c r="A147" s="138"/>
      <c r="B147" s="84" t="s">
        <v>228</v>
      </c>
      <c r="C147" s="64">
        <v>3929</v>
      </c>
    </row>
    <row r="148" spans="1:3" s="14" customFormat="1">
      <c r="A148" s="138" t="s">
        <v>229</v>
      </c>
      <c r="B148" s="84" t="s">
        <v>230</v>
      </c>
      <c r="C148" s="64">
        <v>2809</v>
      </c>
    </row>
    <row r="149" spans="1:3" s="14" customFormat="1">
      <c r="A149" s="138"/>
      <c r="B149" s="84" t="s">
        <v>231</v>
      </c>
      <c r="C149" s="64">
        <v>2888</v>
      </c>
    </row>
    <row r="150" spans="1:3" s="14" customFormat="1">
      <c r="A150" s="138"/>
      <c r="B150" s="84" t="s">
        <v>232</v>
      </c>
      <c r="C150" s="64">
        <v>3173</v>
      </c>
    </row>
    <row r="151" spans="1:3" s="14" customFormat="1">
      <c r="A151" s="138"/>
      <c r="B151" s="84" t="s">
        <v>233</v>
      </c>
      <c r="C151" s="64">
        <v>2623</v>
      </c>
    </row>
    <row r="152" spans="1:3" s="14" customFormat="1">
      <c r="A152" s="138"/>
      <c r="B152" s="84" t="s">
        <v>234</v>
      </c>
      <c r="C152" s="64">
        <v>2803</v>
      </c>
    </row>
    <row r="153" spans="1:3" s="14" customFormat="1">
      <c r="A153" s="138"/>
      <c r="B153" s="84" t="s">
        <v>235</v>
      </c>
      <c r="C153" s="64">
        <v>3743</v>
      </c>
    </row>
    <row r="154" spans="1:3" s="80" customFormat="1">
      <c r="A154" s="138" t="s">
        <v>236</v>
      </c>
      <c r="B154" s="86" t="s">
        <v>237</v>
      </c>
      <c r="C154" s="87">
        <v>4839</v>
      </c>
    </row>
    <row r="155" spans="1:3" s="14" customFormat="1">
      <c r="A155" s="138"/>
      <c r="B155" s="84" t="s">
        <v>238</v>
      </c>
      <c r="C155" s="64">
        <v>4775</v>
      </c>
    </row>
    <row r="156" spans="1:3" s="14" customFormat="1">
      <c r="A156" s="138"/>
      <c r="B156" s="84" t="s">
        <v>239</v>
      </c>
      <c r="C156" s="64">
        <v>5239</v>
      </c>
    </row>
    <row r="157" spans="1:3" s="14" customFormat="1">
      <c r="A157" s="138"/>
      <c r="B157" s="84" t="s">
        <v>240</v>
      </c>
      <c r="C157" s="64">
        <v>6239</v>
      </c>
    </row>
    <row r="158" spans="1:3" s="14" customFormat="1">
      <c r="A158" s="138"/>
      <c r="B158" s="84" t="s">
        <v>241</v>
      </c>
      <c r="C158" s="64">
        <v>5574</v>
      </c>
    </row>
    <row r="159" spans="1:3" s="14" customFormat="1">
      <c r="A159" s="138"/>
      <c r="B159" s="84" t="s">
        <v>242</v>
      </c>
      <c r="C159" s="64">
        <v>4255</v>
      </c>
    </row>
    <row r="160" spans="1:3" s="14" customFormat="1">
      <c r="A160" s="138"/>
      <c r="B160" s="84" t="s">
        <v>243</v>
      </c>
      <c r="C160" s="64">
        <v>5169</v>
      </c>
    </row>
    <row r="161" spans="1:3" s="14" customFormat="1">
      <c r="A161" s="138"/>
      <c r="B161" s="84" t="s">
        <v>244</v>
      </c>
      <c r="C161" s="64">
        <v>5289</v>
      </c>
    </row>
    <row r="162" spans="1:3" s="80" customFormat="1">
      <c r="A162" s="88" t="s">
        <v>48</v>
      </c>
      <c r="B162" s="86" t="s">
        <v>245</v>
      </c>
      <c r="C162" s="87">
        <v>2005</v>
      </c>
    </row>
    <row r="163" spans="1:3" s="80" customFormat="1">
      <c r="A163" s="138" t="s">
        <v>246</v>
      </c>
      <c r="B163" s="86" t="s">
        <v>247</v>
      </c>
      <c r="C163" s="87">
        <v>1505</v>
      </c>
    </row>
    <row r="164" spans="1:3" s="14" customFormat="1">
      <c r="A164" s="138"/>
      <c r="B164" s="84" t="s">
        <v>248</v>
      </c>
      <c r="C164" s="64">
        <v>1777</v>
      </c>
    </row>
    <row r="165" spans="1:3" s="14" customFormat="1">
      <c r="A165" s="138"/>
      <c r="B165" s="84" t="s">
        <v>249</v>
      </c>
      <c r="C165" s="64">
        <v>1670</v>
      </c>
    </row>
    <row r="166" spans="1:3" s="14" customFormat="1">
      <c r="A166" s="138"/>
      <c r="B166" s="84" t="s">
        <v>250</v>
      </c>
      <c r="C166" s="64">
        <v>1615</v>
      </c>
    </row>
    <row r="167" spans="1:3" s="14" customFormat="1">
      <c r="A167" s="138"/>
      <c r="B167" s="84" t="s">
        <v>251</v>
      </c>
      <c r="C167" s="64">
        <v>1365</v>
      </c>
    </row>
    <row r="168" spans="1:3" s="14" customFormat="1">
      <c r="A168" s="138" t="s">
        <v>246</v>
      </c>
      <c r="B168" s="84" t="s">
        <v>252</v>
      </c>
      <c r="C168" s="64">
        <v>1455</v>
      </c>
    </row>
    <row r="169" spans="1:3" s="14" customFormat="1">
      <c r="A169" s="138"/>
      <c r="B169" s="84" t="s">
        <v>253</v>
      </c>
      <c r="C169" s="64">
        <v>1756</v>
      </c>
    </row>
    <row r="170" spans="1:3" s="14" customFormat="1">
      <c r="A170" s="138"/>
      <c r="B170" s="84" t="s">
        <v>254</v>
      </c>
      <c r="C170" s="64">
        <v>1695</v>
      </c>
    </row>
    <row r="171" spans="1:3" s="14" customFormat="1">
      <c r="A171" s="138"/>
      <c r="B171" s="84" t="s">
        <v>255</v>
      </c>
      <c r="C171" s="64">
        <v>1805</v>
      </c>
    </row>
    <row r="172" spans="1:3" s="14" customFormat="1">
      <c r="A172" s="138"/>
      <c r="B172" s="84" t="s">
        <v>256</v>
      </c>
      <c r="C172" s="64">
        <v>1235</v>
      </c>
    </row>
    <row r="173" spans="1:3" s="14" customFormat="1">
      <c r="A173" s="138"/>
      <c r="B173" s="84" t="s">
        <v>257</v>
      </c>
      <c r="C173" s="64">
        <v>1325</v>
      </c>
    </row>
    <row r="174" spans="1:3" s="14" customFormat="1">
      <c r="A174" s="138"/>
      <c r="B174" s="84" t="s">
        <v>258</v>
      </c>
      <c r="C174" s="64">
        <v>1525</v>
      </c>
    </row>
    <row r="175" spans="1:3" s="14" customFormat="1">
      <c r="A175" s="138"/>
      <c r="B175" s="84" t="s">
        <v>259</v>
      </c>
      <c r="C175" s="64">
        <v>1335</v>
      </c>
    </row>
    <row r="176" spans="1:3" s="14" customFormat="1">
      <c r="A176" s="138"/>
      <c r="B176" s="84" t="s">
        <v>260</v>
      </c>
      <c r="C176" s="64">
        <v>1305</v>
      </c>
    </row>
    <row r="177" spans="1:3" s="14" customFormat="1">
      <c r="A177" s="84" t="s">
        <v>261</v>
      </c>
      <c r="B177" s="84" t="s">
        <v>262</v>
      </c>
      <c r="C177" s="64">
        <v>3995</v>
      </c>
    </row>
    <row r="178" spans="1:3" s="14" customFormat="1">
      <c r="A178" s="138" t="s">
        <v>261</v>
      </c>
      <c r="B178" s="84" t="s">
        <v>263</v>
      </c>
      <c r="C178" s="64">
        <v>3211</v>
      </c>
    </row>
    <row r="179" spans="1:3" s="14" customFormat="1">
      <c r="A179" s="138"/>
      <c r="B179" s="84" t="s">
        <v>264</v>
      </c>
      <c r="C179" s="64">
        <v>4190</v>
      </c>
    </row>
    <row r="180" spans="1:3" s="14" customFormat="1">
      <c r="A180" s="138"/>
      <c r="B180" s="84" t="s">
        <v>265</v>
      </c>
      <c r="C180" s="64">
        <v>3956</v>
      </c>
    </row>
    <row r="181" spans="1:3" s="80" customFormat="1">
      <c r="A181" s="138" t="s">
        <v>266</v>
      </c>
      <c r="B181" s="86" t="s">
        <v>267</v>
      </c>
      <c r="C181" s="87">
        <v>2335</v>
      </c>
    </row>
    <row r="182" spans="1:3" s="14" customFormat="1">
      <c r="A182" s="138"/>
      <c r="B182" s="84" t="s">
        <v>268</v>
      </c>
      <c r="C182" s="64">
        <v>2169</v>
      </c>
    </row>
    <row r="183" spans="1:3" s="14" customFormat="1">
      <c r="A183" s="138"/>
      <c r="B183" s="84" t="s">
        <v>269</v>
      </c>
      <c r="C183" s="64">
        <v>2464</v>
      </c>
    </row>
    <row r="184" spans="1:3" s="14" customFormat="1">
      <c r="A184" s="138"/>
      <c r="B184" s="84" t="s">
        <v>270</v>
      </c>
      <c r="C184" s="64">
        <v>2207</v>
      </c>
    </row>
    <row r="185" spans="1:3" s="14" customFormat="1">
      <c r="A185" s="138"/>
      <c r="B185" s="84" t="s">
        <v>271</v>
      </c>
      <c r="C185" s="64">
        <v>2395</v>
      </c>
    </row>
    <row r="186" spans="1:3" s="14" customFormat="1">
      <c r="A186" s="138"/>
      <c r="B186" s="84" t="s">
        <v>272</v>
      </c>
      <c r="C186" s="64">
        <v>2327</v>
      </c>
    </row>
    <row r="187" spans="1:3" s="14" customFormat="1">
      <c r="A187" s="138"/>
      <c r="B187" s="84" t="s">
        <v>273</v>
      </c>
      <c r="C187" s="64">
        <v>2299</v>
      </c>
    </row>
    <row r="188" spans="1:3" s="14" customFormat="1">
      <c r="A188" s="138"/>
      <c r="B188" s="84" t="s">
        <v>274</v>
      </c>
      <c r="C188" s="64">
        <v>2059</v>
      </c>
    </row>
    <row r="189" spans="1:3" s="14" customFormat="1">
      <c r="A189" s="138"/>
      <c r="B189" s="84" t="s">
        <v>275</v>
      </c>
      <c r="C189" s="64">
        <v>2018</v>
      </c>
    </row>
    <row r="190" spans="1:3" s="14" customFormat="1">
      <c r="A190" s="138"/>
      <c r="B190" s="84" t="s">
        <v>276</v>
      </c>
      <c r="C190" s="64">
        <v>2329</v>
      </c>
    </row>
    <row r="191" spans="1:3" s="14" customFormat="1">
      <c r="A191" s="138"/>
      <c r="B191" s="84" t="s">
        <v>277</v>
      </c>
      <c r="C191" s="64">
        <v>2365</v>
      </c>
    </row>
    <row r="192" spans="1:3" s="14" customFormat="1">
      <c r="A192" s="138"/>
      <c r="B192" s="84" t="s">
        <v>278</v>
      </c>
      <c r="C192" s="64">
        <v>2265</v>
      </c>
    </row>
    <row r="193" spans="1:3" s="14" customFormat="1">
      <c r="A193" s="138"/>
      <c r="B193" s="84" t="s">
        <v>279</v>
      </c>
      <c r="C193" s="64">
        <v>2345</v>
      </c>
    </row>
    <row r="194" spans="1:3" s="14" customFormat="1">
      <c r="A194" s="138"/>
      <c r="B194" s="84" t="s">
        <v>280</v>
      </c>
      <c r="C194" s="64">
        <v>2395</v>
      </c>
    </row>
    <row r="195" spans="1:3" s="14" customFormat="1">
      <c r="A195" s="138"/>
      <c r="B195" s="84" t="s">
        <v>281</v>
      </c>
      <c r="C195" s="64">
        <v>2355</v>
      </c>
    </row>
    <row r="196" spans="1:3" s="14" customFormat="1">
      <c r="A196" s="138"/>
      <c r="B196" s="84" t="s">
        <v>282</v>
      </c>
      <c r="C196" s="64">
        <v>2375</v>
      </c>
    </row>
    <row r="197" spans="1:3" s="14" customFormat="1">
      <c r="A197" s="138"/>
      <c r="B197" s="84" t="s">
        <v>283</v>
      </c>
      <c r="C197" s="64">
        <v>2415</v>
      </c>
    </row>
    <row r="198" spans="1:3" s="14" customFormat="1">
      <c r="A198" s="138"/>
      <c r="B198" s="84" t="s">
        <v>284</v>
      </c>
      <c r="C198" s="64">
        <v>2415</v>
      </c>
    </row>
    <row r="199" spans="1:3" s="14" customFormat="1">
      <c r="A199" s="138"/>
      <c r="B199" s="84" t="s">
        <v>285</v>
      </c>
      <c r="C199" s="64">
        <v>2395</v>
      </c>
    </row>
    <row r="200" spans="1:3" s="14" customFormat="1">
      <c r="A200" s="138"/>
      <c r="B200" s="84" t="s">
        <v>286</v>
      </c>
      <c r="C200" s="64">
        <v>2405</v>
      </c>
    </row>
    <row r="201" spans="1:3" s="14" customFormat="1">
      <c r="A201" s="138"/>
      <c r="B201" s="84" t="s">
        <v>287</v>
      </c>
      <c r="C201" s="64">
        <v>2464</v>
      </c>
    </row>
    <row r="202" spans="1:3" s="14" customFormat="1">
      <c r="A202" s="138"/>
      <c r="B202" s="84" t="s">
        <v>288</v>
      </c>
      <c r="C202" s="64">
        <v>2498</v>
      </c>
    </row>
    <row r="203" spans="1:3" s="14" customFormat="1">
      <c r="A203" s="138"/>
      <c r="B203" s="84" t="s">
        <v>289</v>
      </c>
      <c r="C203" s="64">
        <v>2175</v>
      </c>
    </row>
    <row r="204" spans="1:3" s="14" customFormat="1">
      <c r="A204" s="138"/>
      <c r="B204" s="84" t="s">
        <v>290</v>
      </c>
      <c r="C204" s="64">
        <v>2248</v>
      </c>
    </row>
    <row r="205" spans="1:3" s="14" customFormat="1">
      <c r="A205" s="138"/>
      <c r="B205" s="84" t="s">
        <v>291</v>
      </c>
      <c r="C205" s="64">
        <v>2480</v>
      </c>
    </row>
    <row r="206" spans="1:3" s="14" customFormat="1">
      <c r="A206" s="138"/>
      <c r="B206" s="84" t="s">
        <v>292</v>
      </c>
      <c r="C206" s="64">
        <v>2125</v>
      </c>
    </row>
    <row r="207" spans="1:3" s="14" customFormat="1">
      <c r="A207" s="138"/>
      <c r="B207" s="84" t="s">
        <v>293</v>
      </c>
      <c r="C207" s="64">
        <v>2055</v>
      </c>
    </row>
    <row r="208" spans="1:3" s="14" customFormat="1">
      <c r="A208" s="138"/>
      <c r="B208" s="84" t="s">
        <v>294</v>
      </c>
      <c r="C208" s="64">
        <v>2340</v>
      </c>
    </row>
    <row r="209" spans="1:3" s="14" customFormat="1">
      <c r="A209" s="138"/>
      <c r="B209" s="84" t="s">
        <v>295</v>
      </c>
      <c r="C209" s="64">
        <v>2105</v>
      </c>
    </row>
    <row r="210" spans="1:3" s="14" customFormat="1">
      <c r="A210" s="138"/>
      <c r="B210" s="84" t="s">
        <v>296</v>
      </c>
      <c r="C210" s="64">
        <v>2105</v>
      </c>
    </row>
    <row r="211" spans="1:3" s="14" customFormat="1">
      <c r="A211" s="138"/>
      <c r="B211" s="84" t="s">
        <v>297</v>
      </c>
      <c r="C211" s="64">
        <v>1965</v>
      </c>
    </row>
    <row r="212" spans="1:3" s="14" customFormat="1">
      <c r="A212" s="138"/>
      <c r="B212" s="84" t="s">
        <v>298</v>
      </c>
      <c r="C212" s="64">
        <v>2075</v>
      </c>
    </row>
    <row r="213" spans="1:3" s="14" customFormat="1">
      <c r="A213" s="138"/>
      <c r="B213" s="84" t="s">
        <v>299</v>
      </c>
      <c r="C213" s="64">
        <v>2095</v>
      </c>
    </row>
    <row r="214" spans="1:3" s="14" customFormat="1">
      <c r="A214" s="138"/>
      <c r="B214" s="84" t="s">
        <v>300</v>
      </c>
      <c r="C214" s="64">
        <v>2125</v>
      </c>
    </row>
    <row r="215" spans="1:3" s="80" customFormat="1">
      <c r="A215" s="138" t="s">
        <v>301</v>
      </c>
      <c r="B215" s="86" t="s">
        <v>302</v>
      </c>
      <c r="C215" s="87">
        <v>1675</v>
      </c>
    </row>
    <row r="216" spans="1:3" s="14" customFormat="1">
      <c r="A216" s="138"/>
      <c r="B216" s="84" t="s">
        <v>303</v>
      </c>
      <c r="C216" s="64">
        <v>2165</v>
      </c>
    </row>
    <row r="217" spans="1:3" s="14" customFormat="1">
      <c r="A217" s="138"/>
      <c r="B217" s="84" t="s">
        <v>304</v>
      </c>
      <c r="C217" s="64">
        <v>1543</v>
      </c>
    </row>
    <row r="218" spans="1:3" s="14" customFormat="1">
      <c r="A218" s="138"/>
      <c r="B218" s="84" t="s">
        <v>305</v>
      </c>
      <c r="C218" s="64">
        <v>2242</v>
      </c>
    </row>
    <row r="219" spans="1:3" s="14" customFormat="1">
      <c r="A219" s="138"/>
      <c r="B219" s="84" t="s">
        <v>306</v>
      </c>
      <c r="C219" s="64">
        <v>1852</v>
      </c>
    </row>
    <row r="220" spans="1:3" s="14" customFormat="1">
      <c r="A220" s="138"/>
      <c r="B220" s="84" t="s">
        <v>307</v>
      </c>
      <c r="C220" s="64">
        <v>2175</v>
      </c>
    </row>
    <row r="221" spans="1:3" s="14" customFormat="1">
      <c r="A221" s="138"/>
      <c r="B221" s="84" t="s">
        <v>308</v>
      </c>
      <c r="C221" s="64">
        <v>1764</v>
      </c>
    </row>
    <row r="222" spans="1:3" s="14" customFormat="1">
      <c r="A222" s="138"/>
      <c r="B222" s="84" t="s">
        <v>309</v>
      </c>
      <c r="C222" s="64">
        <v>1645</v>
      </c>
    </row>
    <row r="223" spans="1:3" s="14" customFormat="1">
      <c r="A223" s="138"/>
      <c r="B223" s="84" t="s">
        <v>310</v>
      </c>
      <c r="C223" s="64">
        <v>1395</v>
      </c>
    </row>
    <row r="224" spans="1:3" s="14" customFormat="1">
      <c r="A224" s="138"/>
      <c r="B224" s="84" t="s">
        <v>311</v>
      </c>
      <c r="C224" s="64">
        <v>1428</v>
      </c>
    </row>
    <row r="225" spans="1:3" s="14" customFormat="1">
      <c r="A225" s="138"/>
      <c r="B225" s="84" t="s">
        <v>312</v>
      </c>
      <c r="C225" s="64">
        <v>1623</v>
      </c>
    </row>
    <row r="226" spans="1:3" s="14" customFormat="1">
      <c r="A226" s="138"/>
      <c r="B226" s="84" t="s">
        <v>313</v>
      </c>
      <c r="C226" s="64">
        <v>2261</v>
      </c>
    </row>
    <row r="227" spans="1:3" s="14" customFormat="1">
      <c r="A227" s="138"/>
      <c r="B227" s="84" t="s">
        <v>314</v>
      </c>
      <c r="C227" s="64">
        <v>2400</v>
      </c>
    </row>
    <row r="228" spans="1:3" s="14" customFormat="1">
      <c r="A228" s="138"/>
      <c r="B228" s="84" t="s">
        <v>315</v>
      </c>
      <c r="C228" s="64">
        <v>2034</v>
      </c>
    </row>
    <row r="229" spans="1:3" s="14" customFormat="1">
      <c r="A229" s="84" t="s">
        <v>301</v>
      </c>
      <c r="B229" s="84" t="s">
        <v>316</v>
      </c>
      <c r="C229" s="64">
        <v>2052</v>
      </c>
    </row>
    <row r="230" spans="1:3" s="14" customFormat="1">
      <c r="A230" s="89" t="s">
        <v>48</v>
      </c>
      <c r="B230" s="84" t="s">
        <v>317</v>
      </c>
      <c r="C230" s="64">
        <v>1752</v>
      </c>
    </row>
    <row r="231" spans="1:3" s="14" customFormat="1">
      <c r="A231" s="138" t="s">
        <v>318</v>
      </c>
      <c r="B231" s="84" t="s">
        <v>319</v>
      </c>
      <c r="C231" s="64">
        <v>1513</v>
      </c>
    </row>
    <row r="232" spans="1:3" s="14" customFormat="1">
      <c r="A232" s="138"/>
      <c r="B232" s="84" t="s">
        <v>320</v>
      </c>
      <c r="C232" s="64">
        <v>1686</v>
      </c>
    </row>
    <row r="233" spans="1:3" s="14" customFormat="1">
      <c r="A233" s="138"/>
      <c r="B233" s="84" t="s">
        <v>321</v>
      </c>
      <c r="C233" s="64">
        <v>1588</v>
      </c>
    </row>
    <row r="234" spans="1:3" s="14" customFormat="1">
      <c r="A234" s="138"/>
      <c r="B234" s="84" t="s">
        <v>322</v>
      </c>
      <c r="C234" s="64">
        <v>1414</v>
      </c>
    </row>
    <row r="235" spans="1:3" s="14" customFormat="1">
      <c r="A235" s="138"/>
      <c r="B235" s="84" t="s">
        <v>323</v>
      </c>
      <c r="C235" s="64">
        <v>1713</v>
      </c>
    </row>
    <row r="236" spans="1:3" s="14" customFormat="1">
      <c r="A236" s="138"/>
      <c r="B236" s="84" t="s">
        <v>324</v>
      </c>
      <c r="C236" s="64">
        <v>1628</v>
      </c>
    </row>
    <row r="237" spans="1:3" s="14" customFormat="1">
      <c r="A237" s="138"/>
      <c r="B237" s="84" t="s">
        <v>325</v>
      </c>
      <c r="C237" s="64">
        <v>1639</v>
      </c>
    </row>
    <row r="238" spans="1:3" s="14" customFormat="1">
      <c r="A238" s="138"/>
      <c r="B238" s="84" t="s">
        <v>326</v>
      </c>
      <c r="C238" s="64">
        <v>1350</v>
      </c>
    </row>
    <row r="239" spans="1:3" s="14" customFormat="1">
      <c r="A239" s="138"/>
      <c r="B239" s="84" t="s">
        <v>327</v>
      </c>
      <c r="C239" s="64">
        <v>1492</v>
      </c>
    </row>
    <row r="240" spans="1:3" s="14" customFormat="1">
      <c r="A240" s="138"/>
      <c r="B240" s="84" t="s">
        <v>328</v>
      </c>
      <c r="C240" s="64">
        <v>1543</v>
      </c>
    </row>
    <row r="241" spans="1:3" s="14" customFormat="1">
      <c r="A241" s="138"/>
      <c r="B241" s="84" t="s">
        <v>329</v>
      </c>
      <c r="C241" s="64">
        <v>1781</v>
      </c>
    </row>
    <row r="242" spans="1:3" s="14" customFormat="1">
      <c r="A242" s="138"/>
      <c r="B242" s="84" t="s">
        <v>330</v>
      </c>
      <c r="C242" s="64">
        <v>1826</v>
      </c>
    </row>
    <row r="243" spans="1:3" s="14" customFormat="1">
      <c r="A243" s="138"/>
      <c r="B243" s="84" t="s">
        <v>331</v>
      </c>
      <c r="C243" s="64">
        <v>1393</v>
      </c>
    </row>
    <row r="244" spans="1:3" s="14" customFormat="1">
      <c r="A244" s="138"/>
      <c r="B244" s="84" t="s">
        <v>332</v>
      </c>
      <c r="C244" s="64">
        <v>1353</v>
      </c>
    </row>
    <row r="245" spans="1:3" s="14" customFormat="1">
      <c r="A245" s="138"/>
      <c r="B245" s="84" t="s">
        <v>333</v>
      </c>
      <c r="C245" s="64">
        <v>1673</v>
      </c>
    </row>
    <row r="246" spans="1:3" s="14" customFormat="1">
      <c r="A246" s="138" t="s">
        <v>334</v>
      </c>
      <c r="B246" s="84" t="s">
        <v>335</v>
      </c>
      <c r="C246" s="64">
        <v>1682</v>
      </c>
    </row>
    <row r="247" spans="1:3" s="14" customFormat="1">
      <c r="A247" s="138"/>
      <c r="B247" s="84" t="s">
        <v>336</v>
      </c>
      <c r="C247" s="64">
        <v>1783</v>
      </c>
    </row>
    <row r="248" spans="1:3" s="14" customFormat="1">
      <c r="A248" s="138"/>
      <c r="B248" s="84" t="s">
        <v>337</v>
      </c>
      <c r="C248" s="64">
        <v>1750</v>
      </c>
    </row>
    <row r="249" spans="1:3" s="14" customFormat="1">
      <c r="A249" s="138"/>
      <c r="B249" s="84" t="s">
        <v>338</v>
      </c>
      <c r="C249" s="64">
        <v>1723</v>
      </c>
    </row>
    <row r="250" spans="1:3" s="14" customFormat="1">
      <c r="A250" s="138"/>
      <c r="B250" s="84" t="s">
        <v>339</v>
      </c>
      <c r="C250" s="64">
        <v>1912</v>
      </c>
    </row>
    <row r="251" spans="1:3" s="14" customFormat="1">
      <c r="A251" s="138"/>
      <c r="B251" s="84" t="s">
        <v>340</v>
      </c>
      <c r="C251" s="64">
        <v>1786</v>
      </c>
    </row>
    <row r="252" spans="1:3" s="14" customFormat="1">
      <c r="A252" s="138"/>
      <c r="B252" s="84" t="s">
        <v>341</v>
      </c>
      <c r="C252" s="64">
        <v>2032</v>
      </c>
    </row>
    <row r="253" spans="1:3" s="14" customFormat="1">
      <c r="A253" s="138"/>
      <c r="B253" s="84" t="s">
        <v>342</v>
      </c>
      <c r="C253" s="64">
        <v>1982</v>
      </c>
    </row>
    <row r="254" spans="1:3" s="14" customFormat="1">
      <c r="A254" s="138"/>
      <c r="B254" s="84" t="s">
        <v>343</v>
      </c>
      <c r="C254" s="64">
        <v>1785</v>
      </c>
    </row>
    <row r="255" spans="1:3" s="14" customFormat="1">
      <c r="A255" s="138"/>
      <c r="B255" s="84" t="s">
        <v>344</v>
      </c>
      <c r="C255" s="64">
        <v>1995</v>
      </c>
    </row>
    <row r="256" spans="1:3" s="14" customFormat="1">
      <c r="A256" s="138" t="s">
        <v>334</v>
      </c>
      <c r="B256" s="84" t="s">
        <v>345</v>
      </c>
      <c r="C256" s="64">
        <v>1864</v>
      </c>
    </row>
    <row r="257" spans="1:3" s="14" customFormat="1">
      <c r="A257" s="138"/>
      <c r="B257" s="84" t="s">
        <v>346</v>
      </c>
      <c r="C257" s="64">
        <v>1770</v>
      </c>
    </row>
    <row r="258" spans="1:3" s="14" customFormat="1">
      <c r="A258" s="138"/>
      <c r="B258" s="84" t="s">
        <v>347</v>
      </c>
      <c r="C258" s="64">
        <v>1810</v>
      </c>
    </row>
    <row r="259" spans="1:3" s="14" customFormat="1">
      <c r="A259" s="138"/>
      <c r="B259" s="84" t="s">
        <v>348</v>
      </c>
      <c r="C259" s="64">
        <v>1825</v>
      </c>
    </row>
    <row r="260" spans="1:3" s="14" customFormat="1">
      <c r="A260" s="138"/>
      <c r="B260" s="84" t="s">
        <v>349</v>
      </c>
      <c r="C260" s="64">
        <v>1733</v>
      </c>
    </row>
    <row r="261" spans="1:3" s="14" customFormat="1">
      <c r="A261" s="138"/>
      <c r="B261" s="84" t="s">
        <v>350</v>
      </c>
      <c r="C261" s="64">
        <v>1783</v>
      </c>
    </row>
    <row r="262" spans="1:3" s="14" customFormat="1">
      <c r="A262" s="138"/>
      <c r="B262" s="84" t="s">
        <v>351</v>
      </c>
      <c r="C262" s="64">
        <v>1743</v>
      </c>
    </row>
    <row r="263" spans="1:3" s="14" customFormat="1">
      <c r="A263" s="138"/>
      <c r="B263" s="84" t="s">
        <v>352</v>
      </c>
      <c r="C263" s="64">
        <v>1693</v>
      </c>
    </row>
    <row r="264" spans="1:3" s="14" customFormat="1">
      <c r="A264" s="138"/>
      <c r="B264" s="84" t="s">
        <v>353</v>
      </c>
      <c r="C264" s="64">
        <v>1683</v>
      </c>
    </row>
    <row r="265" spans="1:3" s="14" customFormat="1">
      <c r="A265" s="138"/>
      <c r="B265" s="84" t="s">
        <v>354</v>
      </c>
      <c r="C265" s="64">
        <v>1952</v>
      </c>
    </row>
    <row r="266" spans="1:3" s="14" customFormat="1">
      <c r="A266" s="138"/>
      <c r="B266" s="84" t="s">
        <v>355</v>
      </c>
      <c r="C266" s="64">
        <v>2002</v>
      </c>
    </row>
    <row r="267" spans="1:3" s="14" customFormat="1">
      <c r="A267" s="138"/>
      <c r="B267" s="84" t="s">
        <v>356</v>
      </c>
      <c r="C267" s="64">
        <v>1942</v>
      </c>
    </row>
    <row r="268" spans="1:3" s="14" customFormat="1">
      <c r="A268" s="138"/>
      <c r="B268" s="84" t="s">
        <v>357</v>
      </c>
      <c r="C268" s="64">
        <v>1982</v>
      </c>
    </row>
    <row r="269" spans="1:3" s="14" customFormat="1">
      <c r="A269" s="138"/>
      <c r="B269" s="84" t="s">
        <v>358</v>
      </c>
      <c r="C269" s="64">
        <v>1892</v>
      </c>
    </row>
    <row r="270" spans="1:3" s="14" customFormat="1">
      <c r="A270" s="138"/>
      <c r="B270" s="84" t="s">
        <v>359</v>
      </c>
      <c r="C270" s="64">
        <v>1922</v>
      </c>
    </row>
    <row r="271" spans="1:3" s="80" customFormat="1">
      <c r="A271" s="138" t="s">
        <v>52</v>
      </c>
      <c r="B271" s="86" t="s">
        <v>13</v>
      </c>
      <c r="C271" s="87">
        <v>1562</v>
      </c>
    </row>
    <row r="272" spans="1:3" s="14" customFormat="1">
      <c r="A272" s="138"/>
      <c r="B272" s="84" t="s">
        <v>360</v>
      </c>
      <c r="C272" s="64">
        <v>1713</v>
      </c>
    </row>
    <row r="273" spans="1:3" s="14" customFormat="1">
      <c r="A273" s="138"/>
      <c r="B273" s="84" t="s">
        <v>361</v>
      </c>
      <c r="C273" s="64">
        <v>1635</v>
      </c>
    </row>
    <row r="274" spans="1:3" s="14" customFormat="1">
      <c r="A274" s="138"/>
      <c r="B274" s="84" t="s">
        <v>362</v>
      </c>
      <c r="C274" s="64">
        <v>1233</v>
      </c>
    </row>
    <row r="275" spans="1:3" s="14" customFormat="1">
      <c r="A275" s="138"/>
      <c r="B275" s="84" t="s">
        <v>363</v>
      </c>
      <c r="C275" s="64">
        <v>1299</v>
      </c>
    </row>
    <row r="276" spans="1:3" s="14" customFormat="1">
      <c r="A276" s="138"/>
      <c r="B276" s="84" t="s">
        <v>364</v>
      </c>
      <c r="C276" s="64">
        <v>1652</v>
      </c>
    </row>
    <row r="277" spans="1:3" s="14" customFormat="1">
      <c r="A277" s="138"/>
      <c r="B277" s="84" t="s">
        <v>365</v>
      </c>
      <c r="C277" s="64">
        <v>1652</v>
      </c>
    </row>
    <row r="278" spans="1:3" s="14" customFormat="1">
      <c r="A278" s="138"/>
      <c r="B278" s="84" t="s">
        <v>366</v>
      </c>
      <c r="C278" s="64">
        <v>1419</v>
      </c>
    </row>
    <row r="279" spans="1:3" s="14" customFormat="1">
      <c r="A279" s="138"/>
      <c r="B279" s="84" t="s">
        <v>367</v>
      </c>
      <c r="C279" s="64">
        <v>1361</v>
      </c>
    </row>
    <row r="280" spans="1:3" s="14" customFormat="1">
      <c r="A280" s="138"/>
      <c r="B280" s="84" t="s">
        <v>53</v>
      </c>
      <c r="C280" s="64">
        <v>1420</v>
      </c>
    </row>
    <row r="281" spans="1:3" s="14" customFormat="1">
      <c r="A281" s="138"/>
      <c r="B281" s="84" t="s">
        <v>368</v>
      </c>
      <c r="C281" s="64">
        <v>1400</v>
      </c>
    </row>
    <row r="282" spans="1:3" s="14" customFormat="1">
      <c r="A282" s="138"/>
      <c r="B282" s="84" t="s">
        <v>369</v>
      </c>
      <c r="C282" s="64">
        <v>1612</v>
      </c>
    </row>
    <row r="283" spans="1:3" s="14" customFormat="1">
      <c r="A283" s="138"/>
      <c r="B283" s="84" t="s">
        <v>370</v>
      </c>
      <c r="C283" s="64">
        <v>1597</v>
      </c>
    </row>
    <row r="284" spans="1:3" s="14" customFormat="1">
      <c r="A284" s="138"/>
      <c r="B284" s="84" t="s">
        <v>371</v>
      </c>
      <c r="C284" s="64">
        <v>1532</v>
      </c>
    </row>
    <row r="285" spans="1:3" s="14" customFormat="1">
      <c r="A285" s="138"/>
      <c r="B285" s="84" t="s">
        <v>372</v>
      </c>
      <c r="C285" s="64">
        <v>1492</v>
      </c>
    </row>
    <row r="286" spans="1:3" s="14" customFormat="1">
      <c r="A286" s="138"/>
      <c r="B286" s="84" t="s">
        <v>373</v>
      </c>
      <c r="C286" s="64">
        <v>1462</v>
      </c>
    </row>
    <row r="287" spans="1:3" s="14" customFormat="1">
      <c r="A287" s="138"/>
      <c r="B287" s="84" t="s">
        <v>374</v>
      </c>
      <c r="C287" s="64">
        <v>1542</v>
      </c>
    </row>
    <row r="288" spans="1:3" s="14" customFormat="1">
      <c r="A288" s="138"/>
      <c r="B288" s="84" t="s">
        <v>375</v>
      </c>
      <c r="C288" s="64">
        <v>1552</v>
      </c>
    </row>
    <row r="289" spans="1:3" s="14" customFormat="1">
      <c r="A289" s="138"/>
      <c r="B289" s="84" t="s">
        <v>376</v>
      </c>
      <c r="C289" s="64">
        <v>1622</v>
      </c>
    </row>
    <row r="290" spans="1:3" s="14" customFormat="1">
      <c r="A290" s="138"/>
      <c r="B290" s="84" t="s">
        <v>377</v>
      </c>
      <c r="C290" s="64">
        <v>1687</v>
      </c>
    </row>
    <row r="291" spans="1:3" s="14" customFormat="1">
      <c r="A291" s="138"/>
      <c r="B291" s="84" t="s">
        <v>378</v>
      </c>
      <c r="C291" s="64">
        <v>1672</v>
      </c>
    </row>
    <row r="292" spans="1:3" s="14" customFormat="1">
      <c r="A292" s="138"/>
      <c r="B292" s="84" t="s">
        <v>379</v>
      </c>
      <c r="C292" s="64">
        <v>1672</v>
      </c>
    </row>
    <row r="293" spans="1:3" s="14" customFormat="1">
      <c r="A293" s="138"/>
      <c r="B293" s="84" t="s">
        <v>380</v>
      </c>
      <c r="C293" s="64">
        <v>1722</v>
      </c>
    </row>
    <row r="294" spans="1:3" s="14" customFormat="1">
      <c r="A294" s="138"/>
      <c r="B294" s="84" t="s">
        <v>381</v>
      </c>
      <c r="C294" s="64">
        <v>1702</v>
      </c>
    </row>
    <row r="295" spans="1:3" s="14" customFormat="1">
      <c r="A295" s="138"/>
      <c r="B295" s="84" t="s">
        <v>382</v>
      </c>
      <c r="C295" s="64">
        <v>1672</v>
      </c>
    </row>
    <row r="296" spans="1:3" s="14" customFormat="1">
      <c r="A296" s="138"/>
      <c r="B296" s="84" t="s">
        <v>383</v>
      </c>
      <c r="C296" s="64">
        <v>1743</v>
      </c>
    </row>
    <row r="297" spans="1:3" s="14" customFormat="1">
      <c r="A297" s="138"/>
      <c r="B297" s="84" t="s">
        <v>384</v>
      </c>
      <c r="C297" s="64">
        <v>1449</v>
      </c>
    </row>
    <row r="298" spans="1:3" s="14" customFormat="1">
      <c r="A298" s="138"/>
      <c r="B298" s="84" t="s">
        <v>385</v>
      </c>
      <c r="C298" s="64">
        <v>1399</v>
      </c>
    </row>
    <row r="299" spans="1:3" s="14" customFormat="1">
      <c r="A299" s="138"/>
      <c r="B299" s="84" t="s">
        <v>386</v>
      </c>
      <c r="C299" s="64">
        <v>1449</v>
      </c>
    </row>
    <row r="300" spans="1:3" s="14" customFormat="1">
      <c r="A300" s="138"/>
      <c r="B300" s="84" t="s">
        <v>387</v>
      </c>
      <c r="C300" s="64">
        <v>1653</v>
      </c>
    </row>
    <row r="301" spans="1:3" s="14" customFormat="1">
      <c r="A301" s="138"/>
      <c r="B301" s="84" t="s">
        <v>388</v>
      </c>
      <c r="C301" s="64">
        <v>1683</v>
      </c>
    </row>
    <row r="302" spans="1:3" s="14" customFormat="1">
      <c r="A302" s="138"/>
      <c r="B302" s="84" t="s">
        <v>389</v>
      </c>
      <c r="C302" s="64">
        <v>1665</v>
      </c>
    </row>
    <row r="303" spans="1:3" s="14" customFormat="1">
      <c r="A303" s="138"/>
      <c r="B303" s="84" t="s">
        <v>390</v>
      </c>
      <c r="C303" s="64">
        <v>1585</v>
      </c>
    </row>
    <row r="304" spans="1:3" s="14" customFormat="1">
      <c r="A304" s="138"/>
      <c r="B304" s="84" t="s">
        <v>391</v>
      </c>
      <c r="C304" s="64">
        <v>1565</v>
      </c>
    </row>
    <row r="305" spans="1:3" s="14" customFormat="1">
      <c r="A305" s="138"/>
      <c r="B305" s="84" t="s">
        <v>392</v>
      </c>
      <c r="C305" s="64">
        <v>1465</v>
      </c>
    </row>
    <row r="306" spans="1:3" s="14" customFormat="1">
      <c r="A306" s="138"/>
      <c r="B306" s="84" t="s">
        <v>393</v>
      </c>
      <c r="C306" s="64">
        <v>1753</v>
      </c>
    </row>
    <row r="307" spans="1:3" s="14" customFormat="1">
      <c r="A307" s="138" t="s">
        <v>52</v>
      </c>
      <c r="B307" s="84" t="s">
        <v>394</v>
      </c>
      <c r="C307" s="64">
        <v>2043</v>
      </c>
    </row>
    <row r="308" spans="1:3" s="14" customFormat="1">
      <c r="A308" s="138"/>
      <c r="B308" s="84" t="s">
        <v>395</v>
      </c>
      <c r="C308" s="64">
        <v>1993</v>
      </c>
    </row>
    <row r="309" spans="1:3" s="14" customFormat="1">
      <c r="A309" s="138"/>
      <c r="B309" s="84" t="s">
        <v>396</v>
      </c>
      <c r="C309" s="64">
        <v>1419</v>
      </c>
    </row>
    <row r="310" spans="1:3" s="80" customFormat="1">
      <c r="A310" s="138" t="s">
        <v>397</v>
      </c>
      <c r="B310" s="86" t="s">
        <v>398</v>
      </c>
      <c r="C310" s="87">
        <v>829</v>
      </c>
    </row>
    <row r="311" spans="1:3" s="14" customFormat="1">
      <c r="A311" s="138"/>
      <c r="B311" s="84" t="s">
        <v>399</v>
      </c>
      <c r="C311" s="64">
        <v>726</v>
      </c>
    </row>
    <row r="312" spans="1:3" s="14" customFormat="1">
      <c r="A312" s="138"/>
      <c r="B312" s="84" t="s">
        <v>400</v>
      </c>
      <c r="C312" s="64">
        <v>636</v>
      </c>
    </row>
    <row r="313" spans="1:3" s="14" customFormat="1">
      <c r="A313" s="138"/>
      <c r="B313" s="84" t="s">
        <v>401</v>
      </c>
      <c r="C313" s="64">
        <v>743</v>
      </c>
    </row>
    <row r="314" spans="1:3" s="14" customFormat="1">
      <c r="A314" s="138"/>
      <c r="B314" s="84" t="s">
        <v>402</v>
      </c>
      <c r="C314" s="64">
        <v>736</v>
      </c>
    </row>
    <row r="315" spans="1:3" s="14" customFormat="1">
      <c r="A315" s="138"/>
      <c r="B315" s="84" t="s">
        <v>403</v>
      </c>
      <c r="C315" s="64">
        <v>581</v>
      </c>
    </row>
    <row r="316" spans="1:3" s="14" customFormat="1">
      <c r="A316" s="138"/>
      <c r="B316" s="84" t="s">
        <v>404</v>
      </c>
      <c r="C316" s="64">
        <v>849</v>
      </c>
    </row>
    <row r="317" spans="1:3" s="14" customFormat="1">
      <c r="A317" s="138"/>
      <c r="B317" s="84" t="s">
        <v>405</v>
      </c>
      <c r="C317" s="64">
        <v>591</v>
      </c>
    </row>
    <row r="318" spans="1:3" s="14" customFormat="1">
      <c r="A318" s="138"/>
      <c r="B318" s="84" t="s">
        <v>406</v>
      </c>
      <c r="C318" s="64">
        <v>1145</v>
      </c>
    </row>
    <row r="319" spans="1:3" s="14" customFormat="1">
      <c r="A319" s="138"/>
      <c r="B319" s="84" t="s">
        <v>407</v>
      </c>
      <c r="C319" s="64">
        <v>1145</v>
      </c>
    </row>
    <row r="320" spans="1:3" s="14" customFormat="1">
      <c r="A320" s="138"/>
      <c r="B320" s="84" t="s">
        <v>408</v>
      </c>
      <c r="C320" s="64">
        <v>889</v>
      </c>
    </row>
    <row r="321" spans="1:3" s="14" customFormat="1">
      <c r="A321" s="138"/>
      <c r="B321" s="84" t="s">
        <v>409</v>
      </c>
      <c r="C321" s="64">
        <v>895</v>
      </c>
    </row>
    <row r="322" spans="1:3" s="14" customFormat="1">
      <c r="A322" s="138"/>
      <c r="B322" s="84" t="s">
        <v>410</v>
      </c>
      <c r="C322" s="64">
        <v>809</v>
      </c>
    </row>
    <row r="323" spans="1:3" s="14" customFormat="1">
      <c r="A323" s="138"/>
      <c r="B323" s="84" t="s">
        <v>411</v>
      </c>
      <c r="C323" s="64">
        <v>809</v>
      </c>
    </row>
    <row r="324" spans="1:3" s="14" customFormat="1">
      <c r="A324" s="138"/>
      <c r="B324" s="84" t="s">
        <v>412</v>
      </c>
      <c r="C324" s="64">
        <v>809</v>
      </c>
    </row>
    <row r="325" spans="1:3" s="14" customFormat="1">
      <c r="A325" s="138"/>
      <c r="B325" s="84" t="s">
        <v>413</v>
      </c>
      <c r="C325" s="64">
        <v>783</v>
      </c>
    </row>
    <row r="326" spans="1:3" s="14" customFormat="1">
      <c r="A326" s="138"/>
      <c r="B326" s="84" t="s">
        <v>414</v>
      </c>
      <c r="C326" s="64">
        <v>879</v>
      </c>
    </row>
    <row r="327" spans="1:3" s="14" customFormat="1">
      <c r="A327" s="138"/>
      <c r="B327" s="84" t="s">
        <v>415</v>
      </c>
      <c r="C327" s="64">
        <v>716</v>
      </c>
    </row>
    <row r="328" spans="1:3" s="14" customFormat="1">
      <c r="A328" s="138"/>
      <c r="B328" s="84" t="s">
        <v>416</v>
      </c>
      <c r="C328" s="64">
        <v>763</v>
      </c>
    </row>
    <row r="329" spans="1:3" s="14" customFormat="1">
      <c r="A329" s="138"/>
      <c r="B329" s="84" t="s">
        <v>417</v>
      </c>
      <c r="C329" s="64">
        <v>776</v>
      </c>
    </row>
    <row r="330" spans="1:3" s="14" customFormat="1">
      <c r="A330" s="138"/>
      <c r="B330" s="84" t="s">
        <v>418</v>
      </c>
      <c r="C330" s="64">
        <v>600</v>
      </c>
    </row>
    <row r="331" spans="1:3" s="14" customFormat="1">
      <c r="A331" s="138"/>
      <c r="B331" s="84" t="s">
        <v>419</v>
      </c>
      <c r="C331" s="64">
        <v>570</v>
      </c>
    </row>
    <row r="332" spans="1:3" s="14" customFormat="1">
      <c r="A332" s="138"/>
      <c r="B332" s="84" t="s">
        <v>420</v>
      </c>
      <c r="C332" s="64">
        <v>530</v>
      </c>
    </row>
    <row r="333" spans="1:3" s="14" customFormat="1">
      <c r="A333" s="138"/>
      <c r="B333" s="84" t="s">
        <v>421</v>
      </c>
      <c r="C333" s="64">
        <v>460</v>
      </c>
    </row>
    <row r="334" spans="1:3" s="14" customFormat="1">
      <c r="A334" s="138"/>
      <c r="B334" s="84" t="s">
        <v>422</v>
      </c>
      <c r="C334" s="64">
        <v>420</v>
      </c>
    </row>
    <row r="335" spans="1:3" s="14" customFormat="1">
      <c r="A335" s="138"/>
      <c r="B335" s="84" t="s">
        <v>423</v>
      </c>
      <c r="C335" s="64">
        <v>824</v>
      </c>
    </row>
    <row r="336" spans="1:3" s="14" customFormat="1">
      <c r="A336" s="138"/>
      <c r="B336" s="84" t="s">
        <v>424</v>
      </c>
      <c r="C336" s="64">
        <v>935</v>
      </c>
    </row>
    <row r="337" spans="1:3" s="14" customFormat="1">
      <c r="A337" s="138"/>
      <c r="B337" s="84" t="s">
        <v>425</v>
      </c>
      <c r="C337" s="64">
        <v>723</v>
      </c>
    </row>
    <row r="338" spans="1:3" s="14" customFormat="1">
      <c r="A338" s="138"/>
      <c r="B338" s="84" t="s">
        <v>426</v>
      </c>
      <c r="C338" s="64">
        <v>510</v>
      </c>
    </row>
    <row r="339" spans="1:3" s="80" customFormat="1">
      <c r="A339" s="138" t="s">
        <v>427</v>
      </c>
      <c r="B339" s="86" t="s">
        <v>428</v>
      </c>
      <c r="C339" s="87">
        <v>1370</v>
      </c>
    </row>
    <row r="340" spans="1:3" s="14" customFormat="1">
      <c r="A340" s="138"/>
      <c r="B340" s="84" t="s">
        <v>429</v>
      </c>
      <c r="C340" s="64">
        <v>1659</v>
      </c>
    </row>
    <row r="341" spans="1:3" s="14" customFormat="1">
      <c r="A341" s="138"/>
      <c r="B341" s="84" t="s">
        <v>430</v>
      </c>
      <c r="C341" s="64">
        <v>1565</v>
      </c>
    </row>
    <row r="342" spans="1:3" s="14" customFormat="1">
      <c r="A342" s="138"/>
      <c r="B342" s="84" t="s">
        <v>431</v>
      </c>
      <c r="C342" s="64">
        <v>1430</v>
      </c>
    </row>
    <row r="343" spans="1:3" s="14" customFormat="1">
      <c r="A343" s="138"/>
      <c r="B343" s="84" t="s">
        <v>432</v>
      </c>
      <c r="C343" s="64">
        <v>1280</v>
      </c>
    </row>
    <row r="344" spans="1:3" s="14" customFormat="1">
      <c r="A344" s="138"/>
      <c r="B344" s="84" t="s">
        <v>433</v>
      </c>
      <c r="C344" s="64">
        <v>1260</v>
      </c>
    </row>
    <row r="345" spans="1:3" s="14" customFormat="1">
      <c r="A345" s="138"/>
      <c r="B345" s="84" t="s">
        <v>434</v>
      </c>
      <c r="C345" s="64">
        <v>1240</v>
      </c>
    </row>
    <row r="346" spans="1:3" s="14" customFormat="1">
      <c r="A346" s="138"/>
      <c r="B346" s="84" t="s">
        <v>435</v>
      </c>
      <c r="C346" s="64">
        <v>1455</v>
      </c>
    </row>
    <row r="347" spans="1:3" s="14" customFormat="1">
      <c r="A347" s="138"/>
      <c r="B347" s="84" t="s">
        <v>436</v>
      </c>
      <c r="C347" s="64">
        <v>2070</v>
      </c>
    </row>
    <row r="348" spans="1:3" s="14" customFormat="1">
      <c r="A348" s="138"/>
      <c r="B348" s="84" t="s">
        <v>437</v>
      </c>
      <c r="C348" s="64">
        <v>1853</v>
      </c>
    </row>
    <row r="349" spans="1:3" s="14" customFormat="1">
      <c r="A349" s="138"/>
      <c r="B349" s="84" t="s">
        <v>438</v>
      </c>
      <c r="C349" s="64">
        <v>1420</v>
      </c>
    </row>
    <row r="350" spans="1:3" s="14" customFormat="1">
      <c r="A350" s="138"/>
      <c r="B350" s="84" t="s">
        <v>439</v>
      </c>
      <c r="C350" s="64">
        <v>1520</v>
      </c>
    </row>
    <row r="351" spans="1:3" s="14" customFormat="1">
      <c r="A351" s="138"/>
      <c r="B351" s="84" t="s">
        <v>440</v>
      </c>
      <c r="C351" s="64">
        <v>1420</v>
      </c>
    </row>
    <row r="352" spans="1:3" s="14" customFormat="1">
      <c r="A352" s="138"/>
      <c r="B352" s="84" t="s">
        <v>441</v>
      </c>
      <c r="C352" s="64">
        <v>1460</v>
      </c>
    </row>
    <row r="353" spans="1:3" s="14" customFormat="1">
      <c r="A353" s="138"/>
      <c r="B353" s="84" t="s">
        <v>442</v>
      </c>
      <c r="C353" s="64">
        <v>1470</v>
      </c>
    </row>
    <row r="354" spans="1:3" s="14" customFormat="1">
      <c r="A354" s="138"/>
      <c r="B354" s="84" t="s">
        <v>443</v>
      </c>
      <c r="C354" s="64">
        <v>1500</v>
      </c>
    </row>
    <row r="355" spans="1:3" s="14" customFormat="1">
      <c r="A355" s="138"/>
      <c r="B355" s="84" t="s">
        <v>444</v>
      </c>
      <c r="C355" s="64">
        <v>1530</v>
      </c>
    </row>
    <row r="356" spans="1:3" s="14" customFormat="1">
      <c r="A356" s="138"/>
      <c r="B356" s="84" t="s">
        <v>445</v>
      </c>
      <c r="C356" s="64">
        <v>1485</v>
      </c>
    </row>
    <row r="357" spans="1:3" s="14" customFormat="1">
      <c r="A357" s="138"/>
      <c r="B357" s="84" t="s">
        <v>446</v>
      </c>
      <c r="C357" s="64">
        <v>1536</v>
      </c>
    </row>
    <row r="358" spans="1:3" s="14" customFormat="1">
      <c r="A358" s="138"/>
      <c r="B358" s="84" t="s">
        <v>447</v>
      </c>
      <c r="C358" s="64">
        <v>1813</v>
      </c>
    </row>
    <row r="359" spans="1:3" s="14" customFormat="1">
      <c r="A359" s="138" t="s">
        <v>448</v>
      </c>
      <c r="B359" s="84" t="s">
        <v>449</v>
      </c>
      <c r="C359" s="64">
        <v>993</v>
      </c>
    </row>
    <row r="360" spans="1:3" s="14" customFormat="1">
      <c r="A360" s="138"/>
      <c r="B360" s="84" t="s">
        <v>450</v>
      </c>
      <c r="C360" s="64">
        <v>1137</v>
      </c>
    </row>
    <row r="361" spans="1:3" s="14" customFormat="1">
      <c r="A361" s="138"/>
      <c r="B361" s="84" t="s">
        <v>451</v>
      </c>
      <c r="C361" s="64">
        <v>1137</v>
      </c>
    </row>
    <row r="362" spans="1:3" s="14" customFormat="1">
      <c r="A362" s="138"/>
      <c r="B362" s="84" t="s">
        <v>452</v>
      </c>
      <c r="C362" s="64">
        <v>861</v>
      </c>
    </row>
    <row r="363" spans="1:3" s="14" customFormat="1">
      <c r="A363" s="138"/>
      <c r="B363" s="84" t="s">
        <v>453</v>
      </c>
      <c r="C363" s="64">
        <v>1023</v>
      </c>
    </row>
    <row r="364" spans="1:3" s="14" customFormat="1">
      <c r="A364" s="138"/>
      <c r="B364" s="84" t="s">
        <v>454</v>
      </c>
      <c r="C364" s="64">
        <v>1167</v>
      </c>
    </row>
    <row r="365" spans="1:3" s="14" customFormat="1">
      <c r="A365" s="138"/>
      <c r="B365" s="84" t="s">
        <v>455</v>
      </c>
      <c r="C365" s="64">
        <v>1150</v>
      </c>
    </row>
    <row r="366" spans="1:3" s="14" customFormat="1">
      <c r="A366" s="138"/>
      <c r="B366" s="84" t="s">
        <v>456</v>
      </c>
      <c r="C366" s="64">
        <v>1032</v>
      </c>
    </row>
    <row r="367" spans="1:3" s="14" customFormat="1">
      <c r="A367" s="138"/>
      <c r="B367" s="84" t="s">
        <v>457</v>
      </c>
      <c r="C367" s="64">
        <v>940</v>
      </c>
    </row>
    <row r="368" spans="1:3" s="14" customFormat="1">
      <c r="A368" s="138"/>
      <c r="B368" s="84" t="s">
        <v>458</v>
      </c>
      <c r="C368" s="64">
        <v>1066</v>
      </c>
    </row>
    <row r="369" spans="1:3" s="14" customFormat="1">
      <c r="A369" s="138"/>
      <c r="B369" s="84" t="s">
        <v>459</v>
      </c>
      <c r="C369" s="64">
        <v>923</v>
      </c>
    </row>
    <row r="370" spans="1:3" s="14" customFormat="1">
      <c r="A370" s="138"/>
      <c r="B370" s="84" t="s">
        <v>460</v>
      </c>
      <c r="C370" s="64">
        <v>1046</v>
      </c>
    </row>
    <row r="371" spans="1:3" s="14" customFormat="1">
      <c r="A371" s="138"/>
      <c r="B371" s="84" t="s">
        <v>461</v>
      </c>
      <c r="C371" s="64">
        <v>890</v>
      </c>
    </row>
    <row r="372" spans="1:3" s="14" customFormat="1">
      <c r="A372" s="138"/>
      <c r="B372" s="84" t="s">
        <v>462</v>
      </c>
      <c r="C372" s="64">
        <v>1182</v>
      </c>
    </row>
    <row r="373" spans="1:3" s="14" customFormat="1">
      <c r="A373" s="138"/>
      <c r="B373" s="84" t="s">
        <v>463</v>
      </c>
      <c r="C373" s="64">
        <v>936</v>
      </c>
    </row>
    <row r="374" spans="1:3" s="14" customFormat="1">
      <c r="A374" s="138"/>
      <c r="B374" s="84" t="s">
        <v>464</v>
      </c>
      <c r="C374" s="64">
        <v>790</v>
      </c>
    </row>
    <row r="375" spans="1:3" s="14" customFormat="1">
      <c r="A375" s="138"/>
      <c r="B375" s="84" t="s">
        <v>465</v>
      </c>
      <c r="C375" s="64">
        <v>590</v>
      </c>
    </row>
    <row r="376" spans="1:3" s="14" customFormat="1">
      <c r="A376" s="138"/>
      <c r="B376" s="84" t="s">
        <v>466</v>
      </c>
      <c r="C376" s="64">
        <v>1014</v>
      </c>
    </row>
    <row r="377" spans="1:3" s="80" customFormat="1">
      <c r="A377" s="138" t="s">
        <v>467</v>
      </c>
      <c r="B377" s="86" t="s">
        <v>468</v>
      </c>
      <c r="C377" s="87">
        <v>922</v>
      </c>
    </row>
    <row r="378" spans="1:3" s="14" customFormat="1">
      <c r="A378" s="138"/>
      <c r="B378" s="84" t="s">
        <v>469</v>
      </c>
      <c r="C378" s="64">
        <v>1076</v>
      </c>
    </row>
    <row r="379" spans="1:3" s="14" customFormat="1">
      <c r="A379" s="138"/>
      <c r="B379" s="84" t="s">
        <v>470</v>
      </c>
      <c r="C379" s="64">
        <v>745</v>
      </c>
    </row>
    <row r="380" spans="1:3" s="14" customFormat="1">
      <c r="A380" s="138"/>
      <c r="B380" s="84" t="s">
        <v>471</v>
      </c>
      <c r="C380" s="64">
        <v>878</v>
      </c>
    </row>
    <row r="381" spans="1:3" s="14" customFormat="1">
      <c r="A381" s="138"/>
      <c r="B381" s="84" t="s">
        <v>472</v>
      </c>
      <c r="C381" s="64">
        <v>914</v>
      </c>
    </row>
    <row r="382" spans="1:3" s="14" customFormat="1">
      <c r="A382" s="138"/>
      <c r="B382" s="84" t="s">
        <v>473</v>
      </c>
      <c r="C382" s="64">
        <v>595</v>
      </c>
    </row>
    <row r="383" spans="1:3" s="14" customFormat="1">
      <c r="A383" s="138"/>
      <c r="B383" s="84" t="s">
        <v>474</v>
      </c>
      <c r="C383" s="64">
        <v>1110</v>
      </c>
    </row>
    <row r="384" spans="1:3" s="14" customFormat="1">
      <c r="A384" s="138"/>
      <c r="B384" s="84" t="s">
        <v>475</v>
      </c>
      <c r="C384" s="64">
        <v>889</v>
      </c>
    </row>
    <row r="385" spans="1:3" s="14" customFormat="1">
      <c r="A385" s="138"/>
      <c r="B385" s="84" t="s">
        <v>476</v>
      </c>
      <c r="C385" s="64">
        <v>1119</v>
      </c>
    </row>
    <row r="386" spans="1:3" s="14" customFormat="1">
      <c r="A386" s="138"/>
      <c r="B386" s="84" t="s">
        <v>477</v>
      </c>
      <c r="C386" s="64">
        <v>635</v>
      </c>
    </row>
    <row r="387" spans="1:3" s="14" customFormat="1">
      <c r="A387" s="138"/>
      <c r="B387" s="84" t="s">
        <v>478</v>
      </c>
      <c r="C387" s="64">
        <v>1389</v>
      </c>
    </row>
    <row r="388" spans="1:3" s="14" customFormat="1">
      <c r="A388" s="138"/>
      <c r="B388" s="84" t="s">
        <v>479</v>
      </c>
      <c r="C388" s="64">
        <v>1220</v>
      </c>
    </row>
    <row r="389" spans="1:3" s="14" customFormat="1">
      <c r="A389" s="138"/>
      <c r="B389" s="84" t="s">
        <v>480</v>
      </c>
      <c r="C389" s="64">
        <v>979</v>
      </c>
    </row>
    <row r="390" spans="1:3" s="14" customFormat="1">
      <c r="A390" s="138"/>
      <c r="B390" s="84" t="s">
        <v>481</v>
      </c>
      <c r="C390" s="64">
        <v>805</v>
      </c>
    </row>
    <row r="391" spans="1:3" s="80" customFormat="1">
      <c r="A391" s="138" t="s">
        <v>482</v>
      </c>
      <c r="B391" s="86" t="s">
        <v>483</v>
      </c>
      <c r="C391" s="87">
        <v>805</v>
      </c>
    </row>
    <row r="392" spans="1:3" s="14" customFormat="1">
      <c r="A392" s="138"/>
      <c r="B392" s="84" t="s">
        <v>484</v>
      </c>
      <c r="C392" s="64">
        <v>813</v>
      </c>
    </row>
    <row r="393" spans="1:3" s="14" customFormat="1">
      <c r="A393" s="138"/>
      <c r="B393" s="84" t="s">
        <v>485</v>
      </c>
      <c r="C393" s="64">
        <v>776</v>
      </c>
    </row>
    <row r="394" spans="1:3" s="14" customFormat="1">
      <c r="A394" s="138"/>
      <c r="B394" s="84" t="s">
        <v>486</v>
      </c>
      <c r="C394" s="64">
        <v>446</v>
      </c>
    </row>
    <row r="395" spans="1:3" s="14" customFormat="1">
      <c r="A395" s="138"/>
      <c r="B395" s="84" t="s">
        <v>487</v>
      </c>
      <c r="C395" s="64">
        <v>795</v>
      </c>
    </row>
    <row r="396" spans="1:3" s="14" customFormat="1">
      <c r="A396" s="138"/>
      <c r="B396" s="84" t="s">
        <v>488</v>
      </c>
      <c r="C396" s="64">
        <v>600</v>
      </c>
    </row>
    <row r="397" spans="1:3" s="14" customFormat="1">
      <c r="A397" s="138"/>
      <c r="B397" s="84" t="s">
        <v>489</v>
      </c>
      <c r="C397" s="64">
        <v>851</v>
      </c>
    </row>
    <row r="398" spans="1:3" s="14" customFormat="1">
      <c r="A398" s="138"/>
      <c r="B398" s="84" t="s">
        <v>490</v>
      </c>
      <c r="C398" s="64">
        <v>975</v>
      </c>
    </row>
    <row r="399" spans="1:3" s="14" customFormat="1">
      <c r="A399" s="138"/>
      <c r="B399" s="84" t="s">
        <v>491</v>
      </c>
      <c r="C399" s="64">
        <v>616</v>
      </c>
    </row>
    <row r="400" spans="1:3" s="14" customFormat="1">
      <c r="A400" s="138"/>
      <c r="B400" s="84" t="s">
        <v>492</v>
      </c>
      <c r="C400" s="64">
        <v>576</v>
      </c>
    </row>
    <row r="401" spans="1:3" s="14" customFormat="1">
      <c r="A401" s="138"/>
      <c r="B401" s="84" t="s">
        <v>493</v>
      </c>
      <c r="C401" s="64">
        <v>704</v>
      </c>
    </row>
    <row r="402" spans="1:3" s="14" customFormat="1">
      <c r="A402" s="138"/>
      <c r="B402" s="84" t="s">
        <v>494</v>
      </c>
      <c r="C402" s="64">
        <v>1138</v>
      </c>
    </row>
    <row r="403" spans="1:3" s="14" customFormat="1">
      <c r="A403" s="138"/>
      <c r="B403" s="84" t="s">
        <v>495</v>
      </c>
      <c r="C403" s="64">
        <v>971</v>
      </c>
    </row>
    <row r="404" spans="1:3" s="14" customFormat="1">
      <c r="A404" s="138"/>
      <c r="B404" s="84" t="s">
        <v>496</v>
      </c>
      <c r="C404" s="64">
        <v>576</v>
      </c>
    </row>
    <row r="405" spans="1:3" s="80" customFormat="1">
      <c r="A405" s="138" t="s">
        <v>54</v>
      </c>
      <c r="B405" s="86" t="s">
        <v>55</v>
      </c>
      <c r="C405" s="87">
        <v>1000</v>
      </c>
    </row>
    <row r="406" spans="1:3" s="14" customFormat="1">
      <c r="A406" s="138"/>
      <c r="B406" s="84" t="s">
        <v>56</v>
      </c>
      <c r="C406" s="64">
        <v>1290</v>
      </c>
    </row>
    <row r="407" spans="1:3" s="80" customFormat="1">
      <c r="A407" s="138" t="s">
        <v>57</v>
      </c>
      <c r="B407" s="86" t="s">
        <v>58</v>
      </c>
      <c r="C407" s="87">
        <v>129</v>
      </c>
    </row>
    <row r="408" spans="1:3" s="14" customFormat="1">
      <c r="A408" s="138"/>
      <c r="B408" s="84" t="s">
        <v>497</v>
      </c>
      <c r="C408" s="64">
        <v>79</v>
      </c>
    </row>
    <row r="409" spans="1:3" s="14" customFormat="1">
      <c r="A409" s="138" t="s">
        <v>57</v>
      </c>
      <c r="B409" s="84" t="s">
        <v>498</v>
      </c>
      <c r="C409" s="64">
        <v>286</v>
      </c>
    </row>
    <row r="410" spans="1:3" s="14" customFormat="1">
      <c r="A410" s="138"/>
      <c r="B410" s="84" t="s">
        <v>14</v>
      </c>
      <c r="C410" s="64">
        <v>60</v>
      </c>
    </row>
    <row r="411" spans="1:3" s="14" customFormat="1">
      <c r="A411" s="138"/>
      <c r="B411" s="84" t="s">
        <v>499</v>
      </c>
      <c r="C411" s="64">
        <v>230</v>
      </c>
    </row>
    <row r="412" spans="1:3" s="14" customFormat="1">
      <c r="A412" s="138"/>
      <c r="B412" s="84" t="s">
        <v>500</v>
      </c>
      <c r="C412" s="64">
        <v>159</v>
      </c>
    </row>
    <row r="413" spans="1:3" s="14" customFormat="1">
      <c r="A413" s="138"/>
      <c r="B413" s="84" t="s">
        <v>501</v>
      </c>
      <c r="C413" s="64">
        <v>631</v>
      </c>
    </row>
    <row r="414" spans="1:3" s="14" customFormat="1">
      <c r="A414" s="138"/>
      <c r="B414" s="84" t="s">
        <v>502</v>
      </c>
      <c r="C414" s="64">
        <v>179</v>
      </c>
    </row>
    <row r="415" spans="1:3" s="14" customFormat="1">
      <c r="A415" s="138"/>
      <c r="B415" s="84" t="s">
        <v>503</v>
      </c>
      <c r="C415" s="64">
        <v>170</v>
      </c>
    </row>
    <row r="416" spans="1:3" s="14" customFormat="1">
      <c r="A416" s="138"/>
      <c r="B416" s="84" t="s">
        <v>504</v>
      </c>
      <c r="C416" s="64">
        <v>220</v>
      </c>
    </row>
    <row r="417" spans="1:3" s="14" customFormat="1">
      <c r="A417" s="138"/>
      <c r="B417" s="84" t="s">
        <v>505</v>
      </c>
      <c r="C417" s="64">
        <v>149</v>
      </c>
    </row>
    <row r="418" spans="1:3" s="14" customFormat="1">
      <c r="A418" s="138"/>
      <c r="B418" s="84" t="s">
        <v>506</v>
      </c>
      <c r="C418" s="64">
        <v>110</v>
      </c>
    </row>
    <row r="419" spans="1:3" s="14" customFormat="1">
      <c r="A419" s="138"/>
      <c r="B419" s="84" t="s">
        <v>507</v>
      </c>
      <c r="C419" s="64">
        <v>199</v>
      </c>
    </row>
    <row r="420" spans="1:3" s="14" customFormat="1">
      <c r="A420" s="138"/>
      <c r="B420" s="84" t="s">
        <v>508</v>
      </c>
      <c r="C420" s="64">
        <v>120</v>
      </c>
    </row>
    <row r="421" spans="1:3" s="14" customFormat="1">
      <c r="A421" s="138"/>
      <c r="B421" s="84" t="s">
        <v>509</v>
      </c>
      <c r="C421" s="64">
        <v>428</v>
      </c>
    </row>
    <row r="422" spans="1:3" s="14" customFormat="1">
      <c r="A422" s="138"/>
      <c r="B422" s="84" t="s">
        <v>510</v>
      </c>
      <c r="C422" s="64">
        <v>418</v>
      </c>
    </row>
    <row r="423" spans="1:3" s="14" customFormat="1">
      <c r="A423" s="138"/>
      <c r="B423" s="84" t="s">
        <v>511</v>
      </c>
      <c r="C423" s="64">
        <v>379</v>
      </c>
    </row>
    <row r="424" spans="1:3" s="14" customFormat="1">
      <c r="A424" s="138"/>
      <c r="B424" s="84" t="s">
        <v>512</v>
      </c>
      <c r="C424" s="64">
        <v>250</v>
      </c>
    </row>
    <row r="425" spans="1:3" s="14" customFormat="1">
      <c r="A425" s="138"/>
      <c r="B425" s="84" t="s">
        <v>513</v>
      </c>
      <c r="C425" s="64">
        <v>246</v>
      </c>
    </row>
    <row r="426" spans="1:3" s="14" customFormat="1">
      <c r="A426" s="138"/>
      <c r="B426" s="84" t="s">
        <v>514</v>
      </c>
      <c r="C426" s="64">
        <v>488</v>
      </c>
    </row>
    <row r="427" spans="1:3" s="14" customFormat="1">
      <c r="A427" s="138"/>
      <c r="B427" s="84" t="s">
        <v>515</v>
      </c>
      <c r="C427" s="64">
        <v>398</v>
      </c>
    </row>
    <row r="428" spans="1:3" s="14" customFormat="1">
      <c r="A428" s="138"/>
      <c r="B428" s="84" t="s">
        <v>516</v>
      </c>
      <c r="C428" s="64">
        <v>298</v>
      </c>
    </row>
    <row r="429" spans="1:3" s="14" customFormat="1">
      <c r="A429" s="138"/>
      <c r="B429" s="84" t="s">
        <v>517</v>
      </c>
      <c r="C429" s="64">
        <v>338</v>
      </c>
    </row>
    <row r="430" spans="1:3" s="14" customFormat="1">
      <c r="A430" s="138"/>
      <c r="B430" s="84" t="s">
        <v>518</v>
      </c>
      <c r="C430" s="64">
        <v>209</v>
      </c>
    </row>
    <row r="431" spans="1:3" s="14" customFormat="1">
      <c r="A431" s="138"/>
      <c r="B431" s="84" t="s">
        <v>519</v>
      </c>
      <c r="C431" s="64">
        <v>518</v>
      </c>
    </row>
    <row r="432" spans="1:3" s="14" customFormat="1">
      <c r="A432" s="138"/>
      <c r="B432" s="84" t="s">
        <v>520</v>
      </c>
      <c r="C432" s="64">
        <v>288</v>
      </c>
    </row>
    <row r="433" spans="1:3" s="14" customFormat="1">
      <c r="A433" s="138"/>
      <c r="B433" s="84" t="s">
        <v>521</v>
      </c>
      <c r="C433" s="64">
        <v>60</v>
      </c>
    </row>
    <row r="434" spans="1:3" s="14" customFormat="1">
      <c r="A434" s="138"/>
      <c r="B434" s="84" t="s">
        <v>522</v>
      </c>
      <c r="C434" s="64">
        <v>120</v>
      </c>
    </row>
    <row r="435" spans="1:3" s="14" customFormat="1">
      <c r="A435" s="138"/>
      <c r="B435" s="84" t="s">
        <v>523</v>
      </c>
      <c r="C435" s="64">
        <v>229</v>
      </c>
    </row>
    <row r="436" spans="1:3" s="14" customFormat="1">
      <c r="A436" s="138"/>
      <c r="B436" s="84" t="s">
        <v>524</v>
      </c>
      <c r="C436" s="64">
        <v>309</v>
      </c>
    </row>
    <row r="437" spans="1:3" s="14" customFormat="1">
      <c r="A437" s="138"/>
      <c r="B437" s="84" t="s">
        <v>525</v>
      </c>
      <c r="C437" s="64">
        <v>279</v>
      </c>
    </row>
    <row r="438" spans="1:3" s="14" customFormat="1">
      <c r="A438" s="138"/>
      <c r="B438" s="84" t="s">
        <v>526</v>
      </c>
      <c r="C438" s="64">
        <v>79</v>
      </c>
    </row>
    <row r="439" spans="1:3" s="14" customFormat="1">
      <c r="A439" s="138"/>
      <c r="B439" s="84" t="s">
        <v>527</v>
      </c>
      <c r="C439" s="64">
        <v>369</v>
      </c>
    </row>
    <row r="440" spans="1:3" s="14" customFormat="1">
      <c r="A440" s="138"/>
      <c r="B440" s="84" t="s">
        <v>528</v>
      </c>
      <c r="C440" s="64">
        <v>479</v>
      </c>
    </row>
    <row r="441" spans="1:3" s="14" customFormat="1">
      <c r="A441" s="138"/>
      <c r="B441" s="84" t="s">
        <v>529</v>
      </c>
      <c r="C441" s="64">
        <v>419</v>
      </c>
    </row>
    <row r="442" spans="1:3" s="14" customFormat="1">
      <c r="A442" s="138"/>
      <c r="B442" s="84" t="s">
        <v>530</v>
      </c>
      <c r="C442" s="64">
        <v>339</v>
      </c>
    </row>
    <row r="443" spans="1:3" s="14" customFormat="1">
      <c r="A443" s="138"/>
      <c r="B443" s="84" t="s">
        <v>531</v>
      </c>
      <c r="C443" s="64">
        <v>359</v>
      </c>
    </row>
    <row r="444" spans="1:3" s="14" customFormat="1">
      <c r="A444" s="138"/>
      <c r="B444" s="84" t="s">
        <v>532</v>
      </c>
      <c r="C444" s="64">
        <v>419</v>
      </c>
    </row>
    <row r="445" spans="1:3" s="14" customFormat="1">
      <c r="A445" s="138"/>
      <c r="B445" s="84" t="s">
        <v>533</v>
      </c>
      <c r="C445" s="64">
        <v>349</v>
      </c>
    </row>
    <row r="446" spans="1:3" s="14" customFormat="1">
      <c r="A446" s="138"/>
      <c r="B446" s="84" t="s">
        <v>534</v>
      </c>
      <c r="C446" s="64">
        <v>290</v>
      </c>
    </row>
    <row r="447" spans="1:3" s="14" customFormat="1">
      <c r="A447" s="138"/>
      <c r="B447" s="84" t="s">
        <v>535</v>
      </c>
      <c r="C447" s="64">
        <v>340</v>
      </c>
    </row>
    <row r="448" spans="1:3" s="14" customFormat="1">
      <c r="A448" s="138"/>
      <c r="B448" s="84" t="s">
        <v>536</v>
      </c>
      <c r="C448" s="64">
        <v>300</v>
      </c>
    </row>
    <row r="449" spans="1:3" s="14" customFormat="1">
      <c r="A449" s="138"/>
      <c r="B449" s="84" t="s">
        <v>537</v>
      </c>
      <c r="C449" s="64">
        <v>269</v>
      </c>
    </row>
    <row r="450" spans="1:3" s="14" customFormat="1">
      <c r="A450" s="138"/>
      <c r="B450" s="84" t="s">
        <v>538</v>
      </c>
      <c r="C450" s="64">
        <v>190</v>
      </c>
    </row>
    <row r="451" spans="1:3" s="14" customFormat="1">
      <c r="A451" s="138"/>
      <c r="B451" s="84" t="s">
        <v>539</v>
      </c>
      <c r="C451" s="64">
        <v>175</v>
      </c>
    </row>
    <row r="452" spans="1:3" s="14" customFormat="1">
      <c r="A452" s="138"/>
      <c r="B452" s="84" t="s">
        <v>540</v>
      </c>
      <c r="C452" s="64">
        <v>299</v>
      </c>
    </row>
    <row r="453" spans="1:3" s="14" customFormat="1">
      <c r="A453" s="138"/>
      <c r="B453" s="84" t="s">
        <v>541</v>
      </c>
      <c r="C453" s="64">
        <v>259</v>
      </c>
    </row>
    <row r="454" spans="1:3" s="14" customFormat="1">
      <c r="A454" s="138"/>
      <c r="B454" s="84" t="s">
        <v>542</v>
      </c>
      <c r="C454" s="64">
        <v>219</v>
      </c>
    </row>
    <row r="455" spans="1:3" s="14" customFormat="1">
      <c r="A455" s="138"/>
      <c r="B455" s="84" t="s">
        <v>543</v>
      </c>
      <c r="C455" s="64">
        <v>159</v>
      </c>
    </row>
    <row r="456" spans="1:3" s="14" customFormat="1">
      <c r="A456" s="138"/>
      <c r="B456" s="84" t="s">
        <v>544</v>
      </c>
      <c r="C456" s="64">
        <v>179</v>
      </c>
    </row>
    <row r="457" spans="1:3" s="14" customFormat="1">
      <c r="A457" s="138"/>
      <c r="B457" s="84" t="s">
        <v>545</v>
      </c>
      <c r="C457" s="64">
        <v>200</v>
      </c>
    </row>
    <row r="458" spans="1:3" s="14" customFormat="1">
      <c r="A458" s="138"/>
      <c r="B458" s="84" t="s">
        <v>546</v>
      </c>
      <c r="C458" s="64">
        <v>260</v>
      </c>
    </row>
    <row r="459" spans="1:3" s="14" customFormat="1">
      <c r="A459" s="138"/>
      <c r="B459" s="84" t="s">
        <v>547</v>
      </c>
      <c r="C459" s="64">
        <v>240</v>
      </c>
    </row>
    <row r="460" spans="1:3" s="14" customFormat="1">
      <c r="A460" s="138"/>
      <c r="B460" s="84" t="s">
        <v>548</v>
      </c>
      <c r="C460" s="64">
        <v>320</v>
      </c>
    </row>
    <row r="461" spans="1:3" s="14" customFormat="1">
      <c r="A461" s="138"/>
      <c r="B461" s="84" t="s">
        <v>549</v>
      </c>
      <c r="C461" s="64">
        <v>260</v>
      </c>
    </row>
    <row r="462" spans="1:3" s="14" customFormat="1">
      <c r="A462" s="138"/>
      <c r="B462" s="84" t="s">
        <v>550</v>
      </c>
      <c r="C462" s="64"/>
    </row>
    <row r="463" spans="1:3" s="14" customFormat="1">
      <c r="A463" s="138"/>
      <c r="B463" s="84" t="s">
        <v>551</v>
      </c>
      <c r="C463" s="64">
        <v>75</v>
      </c>
    </row>
    <row r="464" spans="1:3" s="14" customFormat="1">
      <c r="A464" s="138"/>
      <c r="B464" s="84" t="s">
        <v>552</v>
      </c>
      <c r="C464" s="64">
        <v>349</v>
      </c>
    </row>
    <row r="465" spans="1:3" s="14" customFormat="1">
      <c r="A465" s="138"/>
      <c r="B465" s="84" t="s">
        <v>553</v>
      </c>
      <c r="C465" s="64">
        <v>299</v>
      </c>
    </row>
    <row r="466" spans="1:3" s="14" customFormat="1">
      <c r="A466" s="138"/>
      <c r="B466" s="84" t="s">
        <v>554</v>
      </c>
      <c r="C466" s="64">
        <v>399</v>
      </c>
    </row>
    <row r="467" spans="1:3" s="14" customFormat="1">
      <c r="A467" s="138"/>
      <c r="B467" s="84" t="s">
        <v>555</v>
      </c>
      <c r="C467" s="64">
        <v>409</v>
      </c>
    </row>
    <row r="468" spans="1:3" s="14" customFormat="1">
      <c r="A468" s="138"/>
      <c r="B468" s="84" t="s">
        <v>556</v>
      </c>
      <c r="C468" s="64">
        <v>349</v>
      </c>
    </row>
    <row r="469" spans="1:3" s="14" customFormat="1">
      <c r="A469" s="138"/>
      <c r="B469" s="84" t="s">
        <v>557</v>
      </c>
      <c r="C469" s="64">
        <v>350</v>
      </c>
    </row>
    <row r="470" spans="1:3" s="14" customFormat="1">
      <c r="A470" s="138"/>
      <c r="B470" s="84" t="s">
        <v>558</v>
      </c>
      <c r="C470" s="64">
        <v>650</v>
      </c>
    </row>
    <row r="471" spans="1:3" s="14" customFormat="1">
      <c r="A471" s="138"/>
      <c r="B471" s="84" t="s">
        <v>559</v>
      </c>
      <c r="C471" s="64">
        <v>570</v>
      </c>
    </row>
    <row r="472" spans="1:3" s="14" customFormat="1">
      <c r="A472" s="138"/>
      <c r="B472" s="84" t="s">
        <v>560</v>
      </c>
      <c r="C472" s="64">
        <v>320</v>
      </c>
    </row>
    <row r="473" spans="1:3" s="14" customFormat="1">
      <c r="A473" s="90" t="s">
        <v>17</v>
      </c>
    </row>
    <row r="474" spans="1:3" s="14" customFormat="1">
      <c r="A474" s="90" t="s">
        <v>18</v>
      </c>
    </row>
    <row r="475" spans="1:3" s="14" customFormat="1">
      <c r="A475" s="90" t="s">
        <v>19</v>
      </c>
    </row>
  </sheetData>
  <mergeCells count="91">
    <mergeCell ref="A377:A390"/>
    <mergeCell ref="A391:A404"/>
    <mergeCell ref="A405:A406"/>
    <mergeCell ref="A407:A408"/>
    <mergeCell ref="A409:A472"/>
    <mergeCell ref="A271:A306"/>
    <mergeCell ref="A307:A309"/>
    <mergeCell ref="A310:A338"/>
    <mergeCell ref="A339:A358"/>
    <mergeCell ref="A359:A376"/>
    <mergeCell ref="A181:A214"/>
    <mergeCell ref="A215:A228"/>
    <mergeCell ref="A231:A245"/>
    <mergeCell ref="A246:A255"/>
    <mergeCell ref="A256:A270"/>
    <mergeCell ref="A148:A153"/>
    <mergeCell ref="A154:A161"/>
    <mergeCell ref="A163:A167"/>
    <mergeCell ref="A168:A176"/>
    <mergeCell ref="A178:A180"/>
    <mergeCell ref="A101:A111"/>
    <mergeCell ref="A112:A126"/>
    <mergeCell ref="A127:A137"/>
    <mergeCell ref="A138:A141"/>
    <mergeCell ref="A142:A147"/>
    <mergeCell ref="A28:A47"/>
    <mergeCell ref="A48:A60"/>
    <mergeCell ref="A61:A74"/>
    <mergeCell ref="A75:A77"/>
    <mergeCell ref="A78:A100"/>
    <mergeCell ref="FO2:FR2"/>
    <mergeCell ref="A5:A6"/>
    <mergeCell ref="A7:A21"/>
    <mergeCell ref="A22:A23"/>
    <mergeCell ref="A24:A27"/>
    <mergeCell ref="ER2:EV2"/>
    <mergeCell ref="EW2:EZ2"/>
    <mergeCell ref="FA2:FE2"/>
    <mergeCell ref="FF2:FI2"/>
    <mergeCell ref="FJ2:FN2"/>
    <mergeCell ref="DV2:DY2"/>
    <mergeCell ref="DZ2:ED2"/>
    <mergeCell ref="EE2:EH2"/>
    <mergeCell ref="EI2:EM2"/>
    <mergeCell ref="EN2:EQ2"/>
    <mergeCell ref="CY2:DC2"/>
    <mergeCell ref="DD2:DG2"/>
    <mergeCell ref="DH2:DL2"/>
    <mergeCell ref="DM2:DP2"/>
    <mergeCell ref="DQ2:DU2"/>
    <mergeCell ref="CC2:CF2"/>
    <mergeCell ref="CG2:CK2"/>
    <mergeCell ref="CL2:CO2"/>
    <mergeCell ref="CP2:CT2"/>
    <mergeCell ref="CU2:CX2"/>
    <mergeCell ref="BF2:BJ2"/>
    <mergeCell ref="BK2:BN2"/>
    <mergeCell ref="BO2:BS2"/>
    <mergeCell ref="BT2:BW2"/>
    <mergeCell ref="BX2:CB2"/>
    <mergeCell ref="EI1:EQ1"/>
    <mergeCell ref="ER1:EZ1"/>
    <mergeCell ref="FA1:FI1"/>
    <mergeCell ref="FJ1:FR1"/>
    <mergeCell ref="D2:H2"/>
    <mergeCell ref="I2:L2"/>
    <mergeCell ref="M2:Q2"/>
    <mergeCell ref="R2:U2"/>
    <mergeCell ref="V2:Z2"/>
    <mergeCell ref="AA2:AD2"/>
    <mergeCell ref="AE2:AI2"/>
    <mergeCell ref="AJ2:AM2"/>
    <mergeCell ref="AN2:AR2"/>
    <mergeCell ref="AS2:AV2"/>
    <mergeCell ref="AW2:BA2"/>
    <mergeCell ref="BB2:BE2"/>
    <mergeCell ref="CP1:CX1"/>
    <mergeCell ref="CY1:DG1"/>
    <mergeCell ref="DH1:DP1"/>
    <mergeCell ref="DQ1:DY1"/>
    <mergeCell ref="DZ1:EH1"/>
    <mergeCell ref="AW1:BE1"/>
    <mergeCell ref="BF1:BN1"/>
    <mergeCell ref="BO1:BW1"/>
    <mergeCell ref="BX1:CF1"/>
    <mergeCell ref="CG1:CO1"/>
    <mergeCell ref="D1:L1"/>
    <mergeCell ref="M1:U1"/>
    <mergeCell ref="V1:AD1"/>
    <mergeCell ref="AE1:AM1"/>
    <mergeCell ref="AN1:AV1"/>
  </mergeCells>
  <phoneticPr fontId="52" type="noConversion"/>
  <pageMargins left="0.69930555555555596" right="0.69930555555555596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E30"/>
  <sheetViews>
    <sheetView workbookViewId="0">
      <selection activeCell="E5" sqref="E5"/>
    </sheetView>
  </sheetViews>
  <sheetFormatPr defaultColWidth="9" defaultRowHeight="13.5"/>
  <cols>
    <col min="1" max="1" width="8.75" customWidth="1"/>
    <col min="2" max="2" width="11" customWidth="1"/>
    <col min="3" max="3" width="9" customWidth="1"/>
    <col min="4" max="4" width="8.125" customWidth="1"/>
    <col min="5" max="5" width="9.25" customWidth="1"/>
    <col min="6" max="6" width="8.625" style="15" customWidth="1"/>
    <col min="7" max="7" width="11.125" style="15" customWidth="1"/>
    <col min="8" max="8" width="8.875" style="15" customWidth="1"/>
    <col min="9" max="9" width="10.125" style="15" customWidth="1"/>
    <col min="10" max="15" width="9" style="15" customWidth="1"/>
    <col min="16" max="16" width="9.75" style="15" customWidth="1"/>
    <col min="17" max="19" width="9" customWidth="1"/>
    <col min="20" max="20" width="9" style="15" customWidth="1"/>
    <col min="21" max="21" width="11.125" style="15" customWidth="1"/>
    <col min="22" max="22" width="8.875" style="15" customWidth="1"/>
    <col min="23" max="23" width="10.125" style="15" customWidth="1"/>
    <col min="24" max="33" width="9" customWidth="1"/>
    <col min="34" max="34" width="9.375" style="15" customWidth="1"/>
    <col min="35" max="35" width="11.125" style="15" customWidth="1"/>
    <col min="36" max="36" width="8.875" style="15" customWidth="1"/>
    <col min="37" max="37" width="12.625" style="15" customWidth="1"/>
    <col min="38" max="40" width="9" customWidth="1"/>
    <col min="41" max="41" width="8.25" style="15" customWidth="1"/>
    <col min="42" max="42" width="11.125" style="16" customWidth="1"/>
    <col min="43" max="43" width="8.875" style="15" customWidth="1"/>
    <col min="44" max="50" width="10.125" style="15" customWidth="1"/>
    <col min="51" max="51" width="13.625" style="15" customWidth="1"/>
    <col min="52" max="52" width="13.75" customWidth="1"/>
    <col min="53" max="128" width="9" customWidth="1"/>
  </cols>
  <sheetData>
    <row r="1" spans="1:135" ht="28.5" customHeight="1">
      <c r="C1" s="139" t="s">
        <v>59</v>
      </c>
      <c r="D1" s="140"/>
      <c r="E1" s="140"/>
      <c r="F1" s="140"/>
      <c r="G1" s="140"/>
      <c r="H1" s="140"/>
      <c r="I1" s="140"/>
      <c r="J1" s="141" t="s">
        <v>60</v>
      </c>
      <c r="K1" s="142"/>
      <c r="L1" s="142"/>
      <c r="M1" s="142"/>
      <c r="N1" s="142"/>
      <c r="O1" s="142"/>
      <c r="P1" s="142"/>
      <c r="Q1" s="141" t="s">
        <v>61</v>
      </c>
      <c r="R1" s="142"/>
      <c r="S1" s="142"/>
      <c r="T1" s="142"/>
      <c r="U1" s="142"/>
      <c r="V1" s="142"/>
      <c r="W1" s="142"/>
      <c r="X1" s="141" t="s">
        <v>62</v>
      </c>
      <c r="Y1" s="142"/>
      <c r="Z1" s="142"/>
      <c r="AA1" s="142"/>
      <c r="AB1" s="142"/>
      <c r="AC1" s="142"/>
      <c r="AD1" s="142"/>
      <c r="AE1" s="141" t="s">
        <v>63</v>
      </c>
      <c r="AF1" s="142"/>
      <c r="AG1" s="142"/>
      <c r="AH1" s="142"/>
      <c r="AI1" s="142"/>
      <c r="AJ1" s="142"/>
      <c r="AK1" s="142"/>
      <c r="AL1" s="141" t="s">
        <v>64</v>
      </c>
      <c r="AM1" s="142"/>
      <c r="AN1" s="142"/>
      <c r="AO1" s="142"/>
      <c r="AP1" s="142"/>
      <c r="AQ1" s="142"/>
      <c r="AR1" s="142"/>
      <c r="AS1" s="141" t="s">
        <v>561</v>
      </c>
      <c r="AT1" s="143"/>
      <c r="AU1" s="142"/>
      <c r="AV1" s="142"/>
      <c r="AW1" s="142"/>
      <c r="AX1" s="142"/>
      <c r="AY1" s="142"/>
      <c r="AZ1" s="141" t="s">
        <v>66</v>
      </c>
      <c r="BA1" s="142"/>
      <c r="BB1" s="142"/>
      <c r="BC1" s="142"/>
      <c r="BD1" s="142"/>
      <c r="BE1" s="142"/>
      <c r="BF1" s="142"/>
      <c r="BG1" s="139" t="s">
        <v>67</v>
      </c>
      <c r="BH1" s="140"/>
      <c r="BI1" s="140"/>
      <c r="BJ1" s="140"/>
      <c r="BK1" s="140"/>
      <c r="BL1" s="140"/>
      <c r="BM1" s="140"/>
      <c r="BN1" s="139" t="s">
        <v>68</v>
      </c>
      <c r="BO1" s="140"/>
      <c r="BP1" s="140"/>
      <c r="BQ1" s="140"/>
      <c r="BR1" s="140"/>
      <c r="BS1" s="140"/>
      <c r="BT1" s="140"/>
      <c r="BU1" s="139" t="s">
        <v>69</v>
      </c>
      <c r="BV1" s="140"/>
      <c r="BW1" s="140"/>
      <c r="BX1" s="140"/>
      <c r="BY1" s="140"/>
      <c r="BZ1" s="140"/>
      <c r="CA1" s="140"/>
      <c r="CB1" s="139" t="s">
        <v>70</v>
      </c>
      <c r="CC1" s="140"/>
      <c r="CD1" s="140"/>
      <c r="CE1" s="140"/>
      <c r="CF1" s="140"/>
      <c r="CG1" s="140"/>
      <c r="CH1" s="140"/>
      <c r="CI1" s="139" t="s">
        <v>71</v>
      </c>
      <c r="CJ1" s="140"/>
      <c r="CK1" s="140"/>
      <c r="CL1" s="140"/>
      <c r="CM1" s="140"/>
      <c r="CN1" s="140"/>
      <c r="CO1" s="140"/>
      <c r="CP1" s="139" t="s">
        <v>72</v>
      </c>
      <c r="CQ1" s="140"/>
      <c r="CR1" s="140"/>
      <c r="CS1" s="140"/>
      <c r="CT1" s="140"/>
      <c r="CU1" s="140"/>
      <c r="CV1" s="140"/>
      <c r="CW1" s="139" t="s">
        <v>73</v>
      </c>
      <c r="CX1" s="140"/>
      <c r="CY1" s="140"/>
      <c r="CZ1" s="140"/>
      <c r="DA1" s="140"/>
      <c r="DB1" s="140"/>
      <c r="DC1" s="140"/>
      <c r="DD1" s="139" t="s">
        <v>74</v>
      </c>
      <c r="DE1" s="140"/>
      <c r="DF1" s="140"/>
      <c r="DG1" s="140"/>
      <c r="DH1" s="140"/>
      <c r="DI1" s="140"/>
      <c r="DJ1" s="140"/>
      <c r="DK1" s="139" t="s">
        <v>75</v>
      </c>
      <c r="DL1" s="140"/>
      <c r="DM1" s="140"/>
      <c r="DN1" s="140"/>
      <c r="DO1" s="140"/>
      <c r="DP1" s="140"/>
      <c r="DQ1" s="140"/>
      <c r="DR1" s="139" t="s">
        <v>76</v>
      </c>
      <c r="DS1" s="140"/>
      <c r="DT1" s="140"/>
      <c r="DU1" s="140"/>
      <c r="DV1" s="140"/>
      <c r="DW1" s="140"/>
      <c r="DX1" s="140"/>
      <c r="DY1" s="139" t="s">
        <v>77</v>
      </c>
      <c r="DZ1" s="140"/>
      <c r="EA1" s="140"/>
      <c r="EB1" s="140"/>
      <c r="EC1" s="140"/>
      <c r="ED1" s="140"/>
      <c r="EE1" s="140"/>
    </row>
    <row r="2" spans="1:135" ht="16.5" customHeight="1">
      <c r="C2" s="132" t="s">
        <v>562</v>
      </c>
      <c r="D2" s="132"/>
      <c r="E2" s="132"/>
      <c r="F2" s="19" t="s">
        <v>563</v>
      </c>
      <c r="G2" s="19" t="s">
        <v>564</v>
      </c>
      <c r="H2" s="19" t="s">
        <v>565</v>
      </c>
      <c r="I2" s="19" t="s">
        <v>566</v>
      </c>
      <c r="J2" s="132" t="s">
        <v>562</v>
      </c>
      <c r="K2" s="132"/>
      <c r="L2" s="132"/>
      <c r="M2" s="19" t="s">
        <v>563</v>
      </c>
      <c r="N2" s="19" t="s">
        <v>564</v>
      </c>
      <c r="O2" s="19" t="s">
        <v>565</v>
      </c>
      <c r="P2" s="19" t="s">
        <v>566</v>
      </c>
      <c r="Q2" s="132" t="s">
        <v>562</v>
      </c>
      <c r="R2" s="132"/>
      <c r="S2" s="132"/>
      <c r="T2" s="19" t="s">
        <v>563</v>
      </c>
      <c r="U2" s="19" t="s">
        <v>564</v>
      </c>
      <c r="V2" s="19" t="s">
        <v>565</v>
      </c>
      <c r="W2" s="19" t="s">
        <v>566</v>
      </c>
      <c r="X2" s="132" t="s">
        <v>562</v>
      </c>
      <c r="Y2" s="132"/>
      <c r="Z2" s="132"/>
      <c r="AA2" s="19" t="s">
        <v>563</v>
      </c>
      <c r="AB2" s="19" t="s">
        <v>564</v>
      </c>
      <c r="AC2" s="19" t="s">
        <v>565</v>
      </c>
      <c r="AD2" s="19" t="s">
        <v>566</v>
      </c>
      <c r="AE2" s="132" t="s">
        <v>562</v>
      </c>
      <c r="AF2" s="132"/>
      <c r="AG2" s="132"/>
      <c r="AH2" s="19" t="s">
        <v>563</v>
      </c>
      <c r="AI2" s="19" t="s">
        <v>564</v>
      </c>
      <c r="AJ2" s="19" t="s">
        <v>565</v>
      </c>
      <c r="AK2" s="19" t="s">
        <v>566</v>
      </c>
      <c r="AL2" s="132" t="s">
        <v>562</v>
      </c>
      <c r="AM2" s="132"/>
      <c r="AN2" s="132"/>
      <c r="AO2" s="19" t="s">
        <v>563</v>
      </c>
      <c r="AP2" s="63" t="s">
        <v>564</v>
      </c>
      <c r="AQ2" s="19" t="s">
        <v>565</v>
      </c>
      <c r="AR2" s="19" t="s">
        <v>566</v>
      </c>
      <c r="AS2" s="133" t="s">
        <v>562</v>
      </c>
      <c r="AT2" s="134"/>
      <c r="AU2" s="134"/>
      <c r="AV2" s="19" t="s">
        <v>563</v>
      </c>
      <c r="AW2" s="63" t="s">
        <v>564</v>
      </c>
      <c r="AX2" s="19" t="s">
        <v>565</v>
      </c>
      <c r="AY2" s="19" t="s">
        <v>566</v>
      </c>
      <c r="AZ2" s="132" t="s">
        <v>562</v>
      </c>
      <c r="BA2" s="132"/>
      <c r="BB2" s="132"/>
      <c r="BC2" s="19" t="s">
        <v>563</v>
      </c>
      <c r="BD2" s="19" t="s">
        <v>564</v>
      </c>
      <c r="BE2" s="19" t="s">
        <v>565</v>
      </c>
      <c r="BF2" s="19" t="s">
        <v>566</v>
      </c>
      <c r="BG2" s="132" t="s">
        <v>562</v>
      </c>
      <c r="BH2" s="132"/>
      <c r="BI2" s="132"/>
      <c r="BJ2" s="19" t="s">
        <v>563</v>
      </c>
      <c r="BK2" s="19" t="s">
        <v>564</v>
      </c>
      <c r="BL2" s="19" t="s">
        <v>565</v>
      </c>
      <c r="BM2" s="19" t="s">
        <v>566</v>
      </c>
      <c r="BN2" s="132" t="s">
        <v>562</v>
      </c>
      <c r="BO2" s="132"/>
      <c r="BP2" s="132"/>
      <c r="BQ2" s="19" t="s">
        <v>563</v>
      </c>
      <c r="BR2" s="19" t="s">
        <v>564</v>
      </c>
      <c r="BS2" s="19" t="s">
        <v>565</v>
      </c>
      <c r="BT2" s="19" t="s">
        <v>566</v>
      </c>
      <c r="BU2" s="132" t="s">
        <v>562</v>
      </c>
      <c r="BV2" s="132"/>
      <c r="BW2" s="132"/>
      <c r="BX2" s="19" t="s">
        <v>563</v>
      </c>
      <c r="BY2" s="19" t="s">
        <v>564</v>
      </c>
      <c r="BZ2" s="19" t="s">
        <v>565</v>
      </c>
      <c r="CA2" s="19" t="s">
        <v>566</v>
      </c>
      <c r="CB2" s="132" t="s">
        <v>562</v>
      </c>
      <c r="CC2" s="132"/>
      <c r="CD2" s="132"/>
      <c r="CE2" s="19" t="s">
        <v>563</v>
      </c>
      <c r="CF2" s="19" t="s">
        <v>564</v>
      </c>
      <c r="CG2" s="19" t="s">
        <v>565</v>
      </c>
      <c r="CH2" s="19" t="s">
        <v>566</v>
      </c>
      <c r="CI2" s="132" t="s">
        <v>562</v>
      </c>
      <c r="CJ2" s="132"/>
      <c r="CK2" s="132"/>
      <c r="CL2" s="19" t="s">
        <v>563</v>
      </c>
      <c r="CM2" s="19" t="s">
        <v>564</v>
      </c>
      <c r="CN2" s="19" t="s">
        <v>565</v>
      </c>
      <c r="CO2" s="19" t="s">
        <v>566</v>
      </c>
      <c r="CP2" s="132" t="s">
        <v>562</v>
      </c>
      <c r="CQ2" s="132"/>
      <c r="CR2" s="132"/>
      <c r="CS2" s="19" t="s">
        <v>563</v>
      </c>
      <c r="CT2" s="19" t="s">
        <v>564</v>
      </c>
      <c r="CU2" s="19" t="s">
        <v>565</v>
      </c>
      <c r="CV2" s="19" t="s">
        <v>566</v>
      </c>
      <c r="CW2" s="132" t="s">
        <v>562</v>
      </c>
      <c r="CX2" s="132"/>
      <c r="CY2" s="132"/>
      <c r="CZ2" s="19" t="s">
        <v>563</v>
      </c>
      <c r="DA2" s="19" t="s">
        <v>564</v>
      </c>
      <c r="DB2" s="19" t="s">
        <v>565</v>
      </c>
      <c r="DC2" s="19" t="s">
        <v>566</v>
      </c>
      <c r="DD2" s="132" t="s">
        <v>562</v>
      </c>
      <c r="DE2" s="132"/>
      <c r="DF2" s="132"/>
      <c r="DG2" s="19" t="s">
        <v>563</v>
      </c>
      <c r="DH2" s="19" t="s">
        <v>564</v>
      </c>
      <c r="DI2" s="19" t="s">
        <v>565</v>
      </c>
      <c r="DJ2" s="19" t="s">
        <v>566</v>
      </c>
      <c r="DK2" s="132" t="s">
        <v>562</v>
      </c>
      <c r="DL2" s="132"/>
      <c r="DM2" s="132"/>
      <c r="DN2" s="19" t="s">
        <v>563</v>
      </c>
      <c r="DO2" s="19" t="s">
        <v>564</v>
      </c>
      <c r="DP2" s="19" t="s">
        <v>565</v>
      </c>
      <c r="DQ2" s="19" t="s">
        <v>566</v>
      </c>
      <c r="DR2" s="132" t="s">
        <v>562</v>
      </c>
      <c r="DS2" s="132"/>
      <c r="DT2" s="132"/>
      <c r="DU2" s="19" t="s">
        <v>563</v>
      </c>
      <c r="DV2" s="19" t="s">
        <v>564</v>
      </c>
      <c r="DW2" s="19" t="s">
        <v>565</v>
      </c>
      <c r="DX2" s="19" t="s">
        <v>566</v>
      </c>
      <c r="DY2" s="132" t="s">
        <v>562</v>
      </c>
      <c r="DZ2" s="132"/>
      <c r="EA2" s="132"/>
      <c r="EB2" s="19" t="s">
        <v>563</v>
      </c>
      <c r="EC2" s="19" t="s">
        <v>564</v>
      </c>
      <c r="ED2" s="19" t="s">
        <v>565</v>
      </c>
      <c r="EE2" s="19" t="s">
        <v>566</v>
      </c>
    </row>
    <row r="3" spans="1:135">
      <c r="C3" s="18" t="s">
        <v>3</v>
      </c>
      <c r="D3" s="18" t="s">
        <v>567</v>
      </c>
      <c r="E3" s="17" t="s">
        <v>568</v>
      </c>
      <c r="F3" s="19"/>
      <c r="G3" s="19"/>
      <c r="H3" s="19"/>
      <c r="I3" s="19"/>
      <c r="J3" s="18" t="s">
        <v>3</v>
      </c>
      <c r="K3" s="18" t="s">
        <v>567</v>
      </c>
      <c r="L3" s="17" t="s">
        <v>568</v>
      </c>
      <c r="M3" s="19"/>
      <c r="N3" s="19"/>
      <c r="O3" s="19"/>
      <c r="P3" s="19"/>
      <c r="Q3" s="18" t="s">
        <v>3</v>
      </c>
      <c r="R3" s="18" t="s">
        <v>567</v>
      </c>
      <c r="S3" s="17" t="s">
        <v>568</v>
      </c>
      <c r="T3" s="19"/>
      <c r="U3" s="19"/>
      <c r="V3" s="19"/>
      <c r="W3" s="19"/>
      <c r="X3" s="18" t="s">
        <v>3</v>
      </c>
      <c r="Y3" s="18" t="s">
        <v>567</v>
      </c>
      <c r="Z3" s="17" t="s">
        <v>568</v>
      </c>
      <c r="AA3" s="19"/>
      <c r="AB3" s="19"/>
      <c r="AC3" s="19"/>
      <c r="AD3" s="19"/>
      <c r="AE3" s="18" t="s">
        <v>3</v>
      </c>
      <c r="AF3" s="18" t="s">
        <v>567</v>
      </c>
      <c r="AG3" s="17" t="s">
        <v>568</v>
      </c>
      <c r="AH3" s="19"/>
      <c r="AI3" s="19"/>
      <c r="AJ3" s="19"/>
      <c r="AK3" s="19"/>
      <c r="AL3" s="18" t="s">
        <v>3</v>
      </c>
      <c r="AM3" s="18" t="s">
        <v>567</v>
      </c>
      <c r="AN3" s="17" t="s">
        <v>568</v>
      </c>
      <c r="AO3" s="19"/>
      <c r="AP3" s="63"/>
      <c r="AQ3" s="19"/>
      <c r="AR3" s="19"/>
      <c r="AS3" s="17" t="s">
        <v>3</v>
      </c>
      <c r="AT3" s="18" t="s">
        <v>567</v>
      </c>
      <c r="AU3" s="17" t="s">
        <v>568</v>
      </c>
      <c r="AV3" s="19"/>
      <c r="AW3" s="19"/>
      <c r="AX3" s="19"/>
      <c r="AY3" s="19"/>
      <c r="AZ3" s="18" t="s">
        <v>3</v>
      </c>
      <c r="BA3" s="18" t="s">
        <v>567</v>
      </c>
      <c r="BB3" s="17" t="s">
        <v>568</v>
      </c>
      <c r="BC3" s="19"/>
      <c r="BD3" s="19"/>
      <c r="BE3" s="19"/>
      <c r="BF3" s="19"/>
      <c r="BG3" s="18" t="s">
        <v>3</v>
      </c>
      <c r="BH3" s="18" t="s">
        <v>567</v>
      </c>
      <c r="BI3" s="17" t="s">
        <v>568</v>
      </c>
      <c r="BJ3" s="19"/>
      <c r="BK3" s="19"/>
      <c r="BL3" s="19"/>
      <c r="BM3" s="19"/>
      <c r="BN3" s="18" t="s">
        <v>3</v>
      </c>
      <c r="BO3" s="18" t="s">
        <v>567</v>
      </c>
      <c r="BP3" s="17" t="s">
        <v>568</v>
      </c>
      <c r="BQ3" s="19"/>
      <c r="BR3" s="19"/>
      <c r="BS3" s="19"/>
      <c r="BT3" s="19"/>
      <c r="BU3" s="18" t="s">
        <v>3</v>
      </c>
      <c r="BV3" s="18" t="s">
        <v>567</v>
      </c>
      <c r="BW3" s="17" t="s">
        <v>568</v>
      </c>
      <c r="BX3" s="19"/>
      <c r="BY3" s="19"/>
      <c r="BZ3" s="19"/>
      <c r="CA3" s="19"/>
      <c r="CB3" s="18" t="s">
        <v>3</v>
      </c>
      <c r="CC3" s="18" t="s">
        <v>567</v>
      </c>
      <c r="CD3" s="17" t="s">
        <v>568</v>
      </c>
      <c r="CE3" s="19"/>
      <c r="CF3" s="19"/>
      <c r="CG3" s="19"/>
      <c r="CH3" s="19"/>
      <c r="CI3" s="18" t="s">
        <v>3</v>
      </c>
      <c r="CJ3" s="18" t="s">
        <v>567</v>
      </c>
      <c r="CK3" s="17" t="s">
        <v>568</v>
      </c>
      <c r="CL3" s="19"/>
      <c r="CM3" s="19"/>
      <c r="CN3" s="19"/>
      <c r="CO3" s="19"/>
      <c r="CP3" s="18" t="s">
        <v>3</v>
      </c>
      <c r="CQ3" s="18" t="s">
        <v>567</v>
      </c>
      <c r="CR3" s="17" t="s">
        <v>568</v>
      </c>
      <c r="CS3" s="19"/>
      <c r="CT3" s="19"/>
      <c r="CU3" s="19"/>
      <c r="CV3" s="19"/>
      <c r="CW3" s="18" t="s">
        <v>3</v>
      </c>
      <c r="CX3" s="18" t="s">
        <v>567</v>
      </c>
      <c r="CY3" s="17" t="s">
        <v>568</v>
      </c>
      <c r="CZ3" s="19"/>
      <c r="DA3" s="19"/>
      <c r="DB3" s="19"/>
      <c r="DC3" s="19"/>
      <c r="DD3" s="18" t="s">
        <v>3</v>
      </c>
      <c r="DE3" s="18" t="s">
        <v>567</v>
      </c>
      <c r="DF3" s="17" t="s">
        <v>568</v>
      </c>
      <c r="DG3" s="19"/>
      <c r="DH3" s="19"/>
      <c r="DI3" s="19"/>
      <c r="DJ3" s="19"/>
      <c r="DK3" s="18" t="s">
        <v>3</v>
      </c>
      <c r="DL3" s="18" t="s">
        <v>567</v>
      </c>
      <c r="DM3" s="17" t="s">
        <v>568</v>
      </c>
      <c r="DN3" s="19"/>
      <c r="DO3" s="19"/>
      <c r="DP3" s="19"/>
      <c r="DQ3" s="19"/>
      <c r="DR3" s="18" t="s">
        <v>3</v>
      </c>
      <c r="DS3" s="18" t="s">
        <v>567</v>
      </c>
      <c r="DT3" s="17" t="s">
        <v>568</v>
      </c>
      <c r="DU3" s="19"/>
      <c r="DV3" s="19"/>
      <c r="DW3" s="19"/>
      <c r="DX3" s="19"/>
      <c r="DY3" s="18" t="s">
        <v>3</v>
      </c>
      <c r="DZ3" s="18" t="s">
        <v>567</v>
      </c>
      <c r="EA3" s="17" t="s">
        <v>568</v>
      </c>
      <c r="EB3" s="19"/>
      <c r="EC3" s="19"/>
      <c r="ED3" s="19"/>
      <c r="EE3" s="19"/>
    </row>
    <row r="4" spans="1:135" ht="27">
      <c r="A4" s="20" t="s">
        <v>569</v>
      </c>
      <c r="B4" s="21" t="s">
        <v>570</v>
      </c>
      <c r="C4" s="18"/>
      <c r="D4" s="18"/>
      <c r="E4" s="22" t="s">
        <v>571</v>
      </c>
      <c r="F4" s="23"/>
      <c r="G4" s="19"/>
      <c r="H4" s="22" t="s">
        <v>572</v>
      </c>
      <c r="I4" s="39" t="s">
        <v>573</v>
      </c>
      <c r="J4" s="18"/>
      <c r="K4" s="18"/>
      <c r="L4" s="22" t="s">
        <v>571</v>
      </c>
      <c r="M4" s="23"/>
      <c r="N4" s="19"/>
      <c r="O4" s="22" t="s">
        <v>574</v>
      </c>
      <c r="P4" s="39" t="s">
        <v>573</v>
      </c>
      <c r="Q4" s="18"/>
      <c r="R4" s="18"/>
      <c r="S4" s="22" t="s">
        <v>571</v>
      </c>
      <c r="T4" s="23"/>
      <c r="U4" s="19"/>
      <c r="V4" s="22" t="s">
        <v>574</v>
      </c>
      <c r="W4" s="39" t="s">
        <v>573</v>
      </c>
      <c r="X4" s="18"/>
      <c r="Y4" s="18"/>
      <c r="Z4" s="22" t="s">
        <v>571</v>
      </c>
      <c r="AA4" s="23"/>
      <c r="AB4" s="19"/>
      <c r="AC4" s="22" t="s">
        <v>574</v>
      </c>
      <c r="AD4" s="39" t="s">
        <v>573</v>
      </c>
      <c r="AE4" s="18"/>
      <c r="AF4" s="18"/>
      <c r="AG4" s="22" t="s">
        <v>571</v>
      </c>
      <c r="AH4" s="59"/>
      <c r="AI4" s="19"/>
      <c r="AJ4" s="22" t="s">
        <v>574</v>
      </c>
      <c r="AK4" s="39" t="s">
        <v>573</v>
      </c>
      <c r="AL4" s="18"/>
      <c r="AM4" s="18"/>
      <c r="AN4" s="22" t="s">
        <v>571</v>
      </c>
      <c r="AO4" s="23"/>
      <c r="AP4" s="63"/>
      <c r="AQ4" s="22" t="s">
        <v>574</v>
      </c>
      <c r="AR4" s="39" t="s">
        <v>573</v>
      </c>
      <c r="AS4" s="19"/>
      <c r="AT4" s="19"/>
      <c r="AU4" s="22" t="s">
        <v>571</v>
      </c>
      <c r="AV4" s="19"/>
      <c r="AW4" s="19"/>
      <c r="AX4" s="22" t="s">
        <v>574</v>
      </c>
      <c r="AY4" s="39" t="s">
        <v>573</v>
      </c>
      <c r="AZ4" s="18"/>
      <c r="BA4" s="18"/>
      <c r="BB4" s="22" t="s">
        <v>571</v>
      </c>
      <c r="BC4" s="23"/>
      <c r="BD4" s="23"/>
      <c r="BE4" s="22" t="s">
        <v>574</v>
      </c>
      <c r="BF4" s="39" t="s">
        <v>573</v>
      </c>
      <c r="BG4" s="18"/>
      <c r="BH4" s="18"/>
      <c r="BI4" s="22" t="s">
        <v>571</v>
      </c>
      <c r="BJ4" s="23"/>
      <c r="BK4" s="19"/>
      <c r="BL4" s="22" t="s">
        <v>574</v>
      </c>
      <c r="BM4" s="39" t="s">
        <v>573</v>
      </c>
      <c r="BN4" s="18"/>
      <c r="BO4" s="18"/>
      <c r="BP4" s="22" t="s">
        <v>571</v>
      </c>
      <c r="BQ4" s="23"/>
      <c r="BR4" s="19"/>
      <c r="BS4" s="22" t="s">
        <v>574</v>
      </c>
      <c r="BT4" s="39" t="s">
        <v>573</v>
      </c>
      <c r="BU4" s="18"/>
      <c r="BV4" s="18"/>
      <c r="BW4" s="22" t="s">
        <v>571</v>
      </c>
      <c r="BX4" s="23"/>
      <c r="BY4" s="19"/>
      <c r="BZ4" s="22" t="s">
        <v>572</v>
      </c>
      <c r="CA4" s="39" t="s">
        <v>573</v>
      </c>
      <c r="CB4" s="18"/>
      <c r="CC4" s="18"/>
      <c r="CD4" s="22" t="s">
        <v>571</v>
      </c>
      <c r="CE4" s="23"/>
      <c r="CF4" s="19"/>
      <c r="CG4" s="22" t="s">
        <v>572</v>
      </c>
      <c r="CH4" s="39" t="s">
        <v>573</v>
      </c>
      <c r="CI4" s="18"/>
      <c r="CJ4" s="18"/>
      <c r="CK4" s="22" t="s">
        <v>571</v>
      </c>
      <c r="CL4" s="23"/>
      <c r="CM4" s="19"/>
      <c r="CN4" s="22" t="s">
        <v>572</v>
      </c>
      <c r="CO4" s="39" t="s">
        <v>573</v>
      </c>
      <c r="CP4" s="18"/>
      <c r="CQ4" s="18"/>
      <c r="CR4" s="22" t="s">
        <v>571</v>
      </c>
      <c r="CS4" s="23"/>
      <c r="CT4" s="19"/>
      <c r="CU4" s="22" t="s">
        <v>572</v>
      </c>
      <c r="CV4" s="39" t="s">
        <v>573</v>
      </c>
      <c r="CW4" s="18"/>
      <c r="CX4" s="18"/>
      <c r="CY4" s="22" t="s">
        <v>571</v>
      </c>
      <c r="CZ4" s="23"/>
      <c r="DA4" s="19"/>
      <c r="DB4" s="22" t="s">
        <v>572</v>
      </c>
      <c r="DC4" s="39" t="s">
        <v>573</v>
      </c>
      <c r="DD4" s="18"/>
      <c r="DE4" s="18"/>
      <c r="DF4" s="22" t="s">
        <v>571</v>
      </c>
      <c r="DG4" s="23"/>
      <c r="DH4" s="19"/>
      <c r="DI4" s="22" t="s">
        <v>572</v>
      </c>
      <c r="DJ4" s="39" t="s">
        <v>573</v>
      </c>
      <c r="DK4" s="18"/>
      <c r="DL4" s="18"/>
      <c r="DM4" s="22" t="s">
        <v>571</v>
      </c>
      <c r="DN4" s="23"/>
      <c r="DO4" s="19"/>
      <c r="DP4" s="22" t="s">
        <v>572</v>
      </c>
      <c r="DQ4" s="39" t="s">
        <v>573</v>
      </c>
      <c r="DR4" s="18"/>
      <c r="DS4" s="18"/>
      <c r="DT4" s="22" t="s">
        <v>571</v>
      </c>
      <c r="DU4" s="23"/>
      <c r="DV4" s="19"/>
      <c r="DW4" s="22" t="s">
        <v>572</v>
      </c>
      <c r="DX4" s="39" t="s">
        <v>573</v>
      </c>
      <c r="DY4" s="18"/>
      <c r="DZ4" s="18"/>
      <c r="EA4" s="22" t="s">
        <v>571</v>
      </c>
      <c r="EB4" s="23"/>
      <c r="EC4" s="19"/>
      <c r="ED4" s="22" t="s">
        <v>572</v>
      </c>
      <c r="EE4" s="39" t="s">
        <v>573</v>
      </c>
    </row>
    <row r="5" spans="1:135">
      <c r="A5" s="24" t="s">
        <v>49</v>
      </c>
      <c r="B5" s="25">
        <v>0.15</v>
      </c>
      <c r="C5" s="26">
        <f>'[1]2015年报价表'!D5</f>
        <v>0</v>
      </c>
      <c r="D5" s="26">
        <f>'[1]2015年报价表'!E5</f>
        <v>0</v>
      </c>
      <c r="E5" s="27">
        <f>C5+D5/5</f>
        <v>0</v>
      </c>
      <c r="F5" s="28">
        <f>'[1]2015年报价表'!F5</f>
        <v>0</v>
      </c>
      <c r="G5" s="26">
        <f>'[1]2015年报价表'!G5</f>
        <v>0</v>
      </c>
      <c r="H5" s="29">
        <f>0.2*E5+0.3*F5+0.5*G5</f>
        <v>0</v>
      </c>
      <c r="I5" s="29">
        <f>$B5*H5</f>
        <v>0</v>
      </c>
      <c r="J5" s="26">
        <f>'[1]2015年报价表'!M5</f>
        <v>0</v>
      </c>
      <c r="K5" s="26">
        <f>'[1]2015年报价表'!N5</f>
        <v>0</v>
      </c>
      <c r="L5" s="27">
        <f>J5+K5/5</f>
        <v>0</v>
      </c>
      <c r="M5" s="29">
        <f>'[1]2015年报价表'!O5</f>
        <v>0</v>
      </c>
      <c r="N5" s="29">
        <f>'[1]2015年报价表'!P5</f>
        <v>0</v>
      </c>
      <c r="O5" s="29">
        <f>0.2*L5+0.3*M5+0.5*N5</f>
        <v>0</v>
      </c>
      <c r="P5" s="29">
        <f>$B5*O5</f>
        <v>0</v>
      </c>
      <c r="Q5" s="47">
        <f>'[1]2015年报价表'!V5</f>
        <v>0</v>
      </c>
      <c r="R5" s="47">
        <f>'[1]2015年报价表'!W5</f>
        <v>0</v>
      </c>
      <c r="S5" s="27">
        <f>Q5+R5/5</f>
        <v>0</v>
      </c>
      <c r="T5" s="47">
        <f>'[1]2015年报价表'!X5</f>
        <v>0</v>
      </c>
      <c r="U5" s="47">
        <f>'[1]2015年报价表'!Y5</f>
        <v>0</v>
      </c>
      <c r="V5" s="29">
        <f>0.2*S5+0.3*T5+0.5*U5</f>
        <v>0</v>
      </c>
      <c r="W5" s="29">
        <f>$B5*V5</f>
        <v>0</v>
      </c>
      <c r="X5" s="48">
        <f>'[1]2015年报价表'!AE5</f>
        <v>0</v>
      </c>
      <c r="Y5" s="48">
        <f>'[1]2015年报价表'!AF5</f>
        <v>0</v>
      </c>
      <c r="Z5" s="27">
        <f>X5+Y5/5</f>
        <v>0</v>
      </c>
      <c r="AA5" s="18">
        <f>'[1]2015年报价表'!AG5</f>
        <v>0</v>
      </c>
      <c r="AB5" s="18">
        <f>'[1]2015年报价表'!AH5</f>
        <v>0</v>
      </c>
      <c r="AC5" s="29">
        <f>0.2*Z5+0.3*AA5+0.5*AB5</f>
        <v>0</v>
      </c>
      <c r="AD5" s="29">
        <f>$B5*AC5</f>
        <v>0</v>
      </c>
      <c r="AE5" s="52">
        <f>'[1]2015年报价表'!AN5</f>
        <v>0</v>
      </c>
      <c r="AF5" s="52">
        <f>'[1]2015年报价表'!AO5</f>
        <v>0</v>
      </c>
      <c r="AG5" s="27">
        <f>AE5+AF5/5</f>
        <v>0</v>
      </c>
      <c r="AH5" s="52">
        <f>'[1]2015年报价表'!AP5</f>
        <v>0</v>
      </c>
      <c r="AI5" s="52">
        <f>'[1]2015年报价表'!AQ5</f>
        <v>0</v>
      </c>
      <c r="AJ5" s="29">
        <f>0.2*AG5+0.3*AH5+0.5*AI5</f>
        <v>0</v>
      </c>
      <c r="AK5" s="29">
        <f>$B5*AJ5</f>
        <v>0</v>
      </c>
      <c r="AL5" s="60">
        <f>'[1]2015年报价表'!AW5</f>
        <v>0</v>
      </c>
      <c r="AM5" s="60">
        <f>'[1]2015年报价表'!AX5</f>
        <v>0</v>
      </c>
      <c r="AN5" s="27">
        <f>AL5+AM5/5</f>
        <v>0</v>
      </c>
      <c r="AO5" s="18">
        <f>'[1]2015年报价表'!AY5</f>
        <v>0</v>
      </c>
      <c r="AP5" s="18">
        <f>'[1]2015年报价表'!AZ5</f>
        <v>0</v>
      </c>
      <c r="AQ5" s="29">
        <f>0.2*AN5+0.3*AO5+0.5*AP5</f>
        <v>0</v>
      </c>
      <c r="AR5" s="29">
        <f>$B5*AQ5</f>
        <v>0</v>
      </c>
      <c r="AS5" s="64">
        <f>'[1]2015年报价表'!BF5</f>
        <v>0</v>
      </c>
      <c r="AT5" s="64">
        <f>'[1]2015年报价表'!BG5</f>
        <v>0</v>
      </c>
      <c r="AU5" s="27">
        <f>AS5+AT5/5</f>
        <v>0</v>
      </c>
      <c r="AV5" s="64">
        <f>'[1]2015年报价表'!BH5</f>
        <v>0</v>
      </c>
      <c r="AW5" s="64">
        <f>'[1]2015年报价表'!BI5</f>
        <v>0</v>
      </c>
      <c r="AX5" s="29">
        <f>0.2*AU5+0.3*AV5+0.5*AW5</f>
        <v>0</v>
      </c>
      <c r="AY5" s="29">
        <f>$B5*AX5</f>
        <v>0</v>
      </c>
      <c r="AZ5" s="17">
        <f>'[1]2015年报价表'!BO5</f>
        <v>0</v>
      </c>
      <c r="BA5" s="17">
        <f>'[1]2015年报价表'!BP5</f>
        <v>0</v>
      </c>
      <c r="BB5" s="27">
        <f>AZ5+BA5/5</f>
        <v>0</v>
      </c>
      <c r="BC5" s="17">
        <f>'[1]2015年报价表'!BQ5</f>
        <v>0</v>
      </c>
      <c r="BD5" s="17">
        <f>'[1]2015年报价表'!BR5</f>
        <v>0</v>
      </c>
      <c r="BE5" s="29">
        <f>0.2*BB5+0.3*BC5+0.5*BD5</f>
        <v>0</v>
      </c>
      <c r="BF5" s="29">
        <f>$B5*BE5</f>
        <v>0</v>
      </c>
      <c r="BG5" s="26">
        <f>'[1]2015年报价表'!BX5</f>
        <v>0</v>
      </c>
      <c r="BH5" s="26">
        <f>'[1]2015年报价表'!BY5</f>
        <v>0</v>
      </c>
      <c r="BI5" s="27">
        <f>BG5+BH5/5</f>
        <v>0</v>
      </c>
      <c r="BJ5" s="28">
        <f>'[1]2015年报价表'!BZ5</f>
        <v>0</v>
      </c>
      <c r="BK5" s="28">
        <f>'[1]2015年报价表'!CA5</f>
        <v>0</v>
      </c>
      <c r="BL5" s="29">
        <f>0.2*BI5+0.3*BJ5+0.5*BK5</f>
        <v>0</v>
      </c>
      <c r="BM5" s="29">
        <f>$B5*BL5</f>
        <v>0</v>
      </c>
      <c r="BN5" s="26">
        <f>'[1]2015年报价表'!CG5</f>
        <v>0</v>
      </c>
      <c r="BO5" s="26">
        <f>'[1]2015年报价表'!CH5</f>
        <v>0</v>
      </c>
      <c r="BP5" s="27">
        <f>BN5+BO5/5</f>
        <v>0</v>
      </c>
      <c r="BQ5" s="28">
        <f>'[1]2015年报价表'!CI5</f>
        <v>0</v>
      </c>
      <c r="BR5" s="28">
        <f>'[1]2015年报价表'!CJ5</f>
        <v>0</v>
      </c>
      <c r="BS5" s="29">
        <f>0.2*BP5+0.3*BQ5+0.5*BR5</f>
        <v>0</v>
      </c>
      <c r="BT5" s="29">
        <f>$B5*BS5</f>
        <v>0</v>
      </c>
      <c r="BU5" s="26">
        <f>'[1]2015年报价表'!CP5</f>
        <v>0</v>
      </c>
      <c r="BV5" s="26">
        <f>'[1]2015年报价表'!CQ5</f>
        <v>0</v>
      </c>
      <c r="BW5" s="27">
        <f>BU5+BV5/5</f>
        <v>0</v>
      </c>
      <c r="BX5" s="28">
        <f>'[1]2015年报价表'!CR5</f>
        <v>0</v>
      </c>
      <c r="BY5" s="28">
        <f>'[1]2015年报价表'!CS5</f>
        <v>0</v>
      </c>
      <c r="BZ5" s="29">
        <f>0.2*BW5+0.3*BX5+0.5*BY5</f>
        <v>0</v>
      </c>
      <c r="CA5" s="29">
        <f>$B5*BZ5</f>
        <v>0</v>
      </c>
      <c r="CB5" s="26">
        <f>'[1]2015年报价表'!CY5</f>
        <v>0</v>
      </c>
      <c r="CC5" s="26">
        <f>'[1]2015年报价表'!CZ5</f>
        <v>0</v>
      </c>
      <c r="CD5" s="27">
        <f>CB5+CC5/5</f>
        <v>0</v>
      </c>
      <c r="CE5" s="28">
        <f>'[1]2015年报价表'!DA5</f>
        <v>0</v>
      </c>
      <c r="CF5" s="28">
        <f>'[1]2015年报价表'!DB5</f>
        <v>0</v>
      </c>
      <c r="CG5" s="29">
        <f>0.2*CD5+0.3*CE5+0.5*CF5</f>
        <v>0</v>
      </c>
      <c r="CH5" s="29">
        <f>$B5*CG5</f>
        <v>0</v>
      </c>
      <c r="CI5" s="26">
        <f>'[1]2015年报价表'!DH5</f>
        <v>0</v>
      </c>
      <c r="CJ5" s="26">
        <f>'[1]2015年报价表'!DI5</f>
        <v>0</v>
      </c>
      <c r="CK5" s="27">
        <f>CI5+CJ5/5</f>
        <v>0</v>
      </c>
      <c r="CL5" s="28">
        <f>'[1]2015年报价表'!DJ5</f>
        <v>0</v>
      </c>
      <c r="CM5" s="28">
        <f>'[1]2015年报价表'!DK5</f>
        <v>0</v>
      </c>
      <c r="CN5" s="29">
        <f>0.2*CK5+0.3*CL5+0.5*CM5</f>
        <v>0</v>
      </c>
      <c r="CO5" s="29">
        <f>$B5*CN5</f>
        <v>0</v>
      </c>
      <c r="CP5" s="26">
        <f>'[1]2015年报价表'!DQ5</f>
        <v>0</v>
      </c>
      <c r="CQ5" s="26">
        <f>'[1]2015年报价表'!DR5</f>
        <v>0</v>
      </c>
      <c r="CR5" s="27">
        <f>CP5+CQ5/5</f>
        <v>0</v>
      </c>
      <c r="CS5" s="28">
        <f>'[1]2015年报价表'!DS5</f>
        <v>0</v>
      </c>
      <c r="CT5" s="28">
        <f>'[1]2015年报价表'!DT5</f>
        <v>0</v>
      </c>
      <c r="CU5" s="29">
        <f>0.2*CR5+0.3*CS5+0.5*CT5</f>
        <v>0</v>
      </c>
      <c r="CV5" s="29">
        <f>$B5*CU5</f>
        <v>0</v>
      </c>
      <c r="CW5" s="26"/>
      <c r="CX5" s="76"/>
      <c r="CY5" s="27">
        <f>CW5+CX5/5</f>
        <v>0</v>
      </c>
      <c r="CZ5" s="28"/>
      <c r="DA5" s="26"/>
      <c r="DB5" s="29">
        <f>0.2*CY5+0.3*CZ5+0.5*DA5</f>
        <v>0</v>
      </c>
      <c r="DC5" s="29">
        <f>$B5*DB5</f>
        <v>0</v>
      </c>
      <c r="DD5" s="26"/>
      <c r="DE5" s="76"/>
      <c r="DF5" s="27">
        <f>DD5+DE5/5</f>
        <v>0</v>
      </c>
      <c r="DG5" s="28"/>
      <c r="DH5" s="26"/>
      <c r="DI5" s="29">
        <f>0.2*DF5+0.3*DG5+0.5*DH5</f>
        <v>0</v>
      </c>
      <c r="DJ5" s="29">
        <f>$B5*DI5</f>
        <v>0</v>
      </c>
      <c r="DK5" s="26">
        <f>'[1]2015年报价表'!ER5</f>
        <v>0</v>
      </c>
      <c r="DL5" s="26">
        <f>'[1]2015年报价表'!ES5</f>
        <v>0</v>
      </c>
      <c r="DM5" s="27">
        <f>DK5+DL5/5</f>
        <v>0</v>
      </c>
      <c r="DN5" s="28">
        <f>'[1]2015年报价表'!ET5</f>
        <v>0</v>
      </c>
      <c r="DO5" s="28">
        <f>'[1]2015年报价表'!EU5</f>
        <v>0</v>
      </c>
      <c r="DP5" s="29">
        <f>0.2*DM5+0.3*DN5+0.5*DO5</f>
        <v>0</v>
      </c>
      <c r="DQ5" s="29">
        <f>$B5*DP5</f>
        <v>0</v>
      </c>
      <c r="DR5" s="26">
        <f>'[1]2015年报价表'!FA5</f>
        <v>0</v>
      </c>
      <c r="DS5" s="26">
        <f>'[1]2015年报价表'!FB5</f>
        <v>0</v>
      </c>
      <c r="DT5" s="27">
        <f>DR5+DS5/5</f>
        <v>0</v>
      </c>
      <c r="DU5" s="28">
        <f>'[1]2015年报价表'!FC5</f>
        <v>0</v>
      </c>
      <c r="DV5" s="28">
        <f>'[1]2015年报价表'!FD5</f>
        <v>0</v>
      </c>
      <c r="DW5" s="29">
        <f>0.2*DT5+0.3*DU5+0.5*DV5</f>
        <v>0</v>
      </c>
      <c r="DX5" s="29">
        <f>$B5*DW5</f>
        <v>0</v>
      </c>
      <c r="DY5" s="26">
        <f>'[1]2015年报价表'!FJ5</f>
        <v>0</v>
      </c>
      <c r="DZ5" s="26">
        <f>'[1]2015年报价表'!FK5</f>
        <v>0</v>
      </c>
      <c r="EA5" s="27">
        <f>DY5+DZ5/5</f>
        <v>0</v>
      </c>
      <c r="EB5" s="28">
        <f>'[1]2015年报价表'!FL5</f>
        <v>0</v>
      </c>
      <c r="EC5" s="28">
        <f>'[1]2015年报价表'!FM5</f>
        <v>0</v>
      </c>
      <c r="ED5" s="29">
        <f>0.2*EA5+0.3*EB5+0.5*EC5</f>
        <v>0</v>
      </c>
      <c r="EE5" s="29">
        <f>$B5*ED5</f>
        <v>0</v>
      </c>
    </row>
    <row r="6" spans="1:135">
      <c r="A6" s="24" t="s">
        <v>79</v>
      </c>
      <c r="B6" s="25">
        <v>0.01</v>
      </c>
      <c r="C6" s="26">
        <f>'[1]2015年报价表'!D6</f>
        <v>0</v>
      </c>
      <c r="D6" s="26">
        <f>'[1]2015年报价表'!E6</f>
        <v>0</v>
      </c>
      <c r="E6" s="27">
        <f t="shared" ref="E6:E25" si="0">C6+D6/5</f>
        <v>0</v>
      </c>
      <c r="F6" s="28">
        <f>'[1]2015年报价表'!F6</f>
        <v>0</v>
      </c>
      <c r="G6" s="26">
        <f>'[1]2015年报价表'!G6</f>
        <v>0</v>
      </c>
      <c r="H6" s="29">
        <f t="shared" ref="H6:H25" si="1">0.2*E6+0.3*F6+0.5*G6</f>
        <v>0</v>
      </c>
      <c r="I6" s="29">
        <f>$B6*H6</f>
        <v>0</v>
      </c>
      <c r="J6" s="26">
        <f>'[1]2015年报价表'!M6</f>
        <v>0</v>
      </c>
      <c r="K6" s="26">
        <f>'[1]2015年报价表'!N6</f>
        <v>0</v>
      </c>
      <c r="L6" s="27">
        <f t="shared" ref="L6:L25" si="2">J6+K6/5</f>
        <v>0</v>
      </c>
      <c r="M6" s="29">
        <f>'[1]2015年报价表'!O6</f>
        <v>0</v>
      </c>
      <c r="N6" s="29">
        <f>'[1]2015年报价表'!P6</f>
        <v>0</v>
      </c>
      <c r="O6" s="29">
        <f t="shared" ref="O6:O25" si="3">0.2*L6+0.3*M6+0.5*N6</f>
        <v>0</v>
      </c>
      <c r="P6" s="29">
        <f t="shared" ref="P6:P25" si="4">$B6*O6</f>
        <v>0</v>
      </c>
      <c r="Q6" s="47">
        <f>'[1]2015年报价表'!V6</f>
        <v>0</v>
      </c>
      <c r="R6" s="47">
        <f>'[1]2015年报价表'!W6</f>
        <v>0</v>
      </c>
      <c r="S6" s="27">
        <f t="shared" ref="S6:S25" si="5">Q6+R6/5</f>
        <v>0</v>
      </c>
      <c r="T6" s="47">
        <f>'[1]2015年报价表'!X6</f>
        <v>0</v>
      </c>
      <c r="U6" s="47">
        <f>'[1]2015年报价表'!Y6</f>
        <v>0</v>
      </c>
      <c r="V6" s="29">
        <f t="shared" ref="V6:V25" si="6">0.2*S6+0.3*T6+0.5*U6</f>
        <v>0</v>
      </c>
      <c r="W6" s="29">
        <f t="shared" ref="W6:W25" si="7">$B6*V6</f>
        <v>0</v>
      </c>
      <c r="X6" s="48">
        <f>'[1]2015年报价表'!AE6</f>
        <v>0</v>
      </c>
      <c r="Y6" s="48">
        <f>'[1]2015年报价表'!AF6</f>
        <v>0</v>
      </c>
      <c r="Z6" s="27">
        <f t="shared" ref="Z6:Z25" si="8">X6+Y6/5</f>
        <v>0</v>
      </c>
      <c r="AA6" s="18">
        <f>'[1]2015年报价表'!AG6</f>
        <v>0</v>
      </c>
      <c r="AB6" s="18">
        <f>'[1]2015年报价表'!AH6</f>
        <v>0</v>
      </c>
      <c r="AC6" s="29">
        <f t="shared" ref="AC6:AC25" si="9">0.2*Z6+0.3*AA6+0.5*AB6</f>
        <v>0</v>
      </c>
      <c r="AD6" s="29">
        <f t="shared" ref="AD6:AD25" si="10">$B6*AC6</f>
        <v>0</v>
      </c>
      <c r="AE6" s="52">
        <f>'[1]2015年报价表'!AN6</f>
        <v>0</v>
      </c>
      <c r="AF6" s="52">
        <f>'[1]2015年报价表'!AO6</f>
        <v>0</v>
      </c>
      <c r="AG6" s="27">
        <f t="shared" ref="AG6:AG25" si="11">AE6+AF6/5</f>
        <v>0</v>
      </c>
      <c r="AH6" s="52">
        <f>'[1]2015年报价表'!AP6</f>
        <v>0</v>
      </c>
      <c r="AI6" s="52">
        <f>'[1]2015年报价表'!AQ6</f>
        <v>0</v>
      </c>
      <c r="AJ6" s="29">
        <f t="shared" ref="AJ6:AJ25" si="12">0.2*AG6+0.3*AH6+0.5*AI6</f>
        <v>0</v>
      </c>
      <c r="AK6" s="29">
        <f t="shared" ref="AK6:AK25" si="13">$B6*AJ6</f>
        <v>0</v>
      </c>
      <c r="AL6" s="60">
        <f>'[1]2015年报价表'!AW6</f>
        <v>0</v>
      </c>
      <c r="AM6" s="60">
        <f>'[1]2015年报价表'!AX6</f>
        <v>0</v>
      </c>
      <c r="AN6" s="27">
        <f t="shared" ref="AN6:AN25" si="14">AL6+AM6/5</f>
        <v>0</v>
      </c>
      <c r="AO6" s="18">
        <f>'[1]2015年报价表'!AY6</f>
        <v>0</v>
      </c>
      <c r="AP6" s="18">
        <f>'[1]2015年报价表'!AZ6</f>
        <v>0</v>
      </c>
      <c r="AQ6" s="29">
        <f t="shared" ref="AQ6:AQ25" si="15">0.2*AN6+0.3*AO6+0.5*AP6</f>
        <v>0</v>
      </c>
      <c r="AR6" s="29">
        <f t="shared" ref="AR6:AR25" si="16">$B6*AQ6</f>
        <v>0</v>
      </c>
      <c r="AS6" s="64">
        <f>'[1]2015年报价表'!BF6</f>
        <v>0</v>
      </c>
      <c r="AT6" s="64">
        <f>'[1]2015年报价表'!BG6</f>
        <v>0</v>
      </c>
      <c r="AU6" s="27">
        <f t="shared" ref="AU6:AU25" si="17">AS6+AT6/5</f>
        <v>0</v>
      </c>
      <c r="AV6" s="64">
        <f>'[1]2015年报价表'!BH6</f>
        <v>0</v>
      </c>
      <c r="AW6" s="64">
        <f>'[1]2015年报价表'!BI6</f>
        <v>0</v>
      </c>
      <c r="AX6" s="29">
        <f t="shared" ref="AX6:AX25" si="18">0.2*AU6+0.3*AV6+0.5*AW6</f>
        <v>0</v>
      </c>
      <c r="AY6" s="29">
        <f t="shared" ref="AY6:AY25" si="19">$B6*AX6</f>
        <v>0</v>
      </c>
      <c r="AZ6" s="17">
        <f>'[1]2015年报价表'!BO6</f>
        <v>0</v>
      </c>
      <c r="BA6" s="17">
        <f>'[1]2015年报价表'!BP6</f>
        <v>0</v>
      </c>
      <c r="BB6" s="27">
        <f t="shared" ref="BB6:BB25" si="20">AZ6+BA6/5</f>
        <v>0</v>
      </c>
      <c r="BC6" s="17">
        <f>'[1]2015年报价表'!BQ6</f>
        <v>0</v>
      </c>
      <c r="BD6" s="17">
        <f>'[1]2015年报价表'!BR6</f>
        <v>0</v>
      </c>
      <c r="BE6" s="29">
        <f t="shared" ref="BE6:BE25" si="21">0.2*BB6+0.3*BC6+0.5*BD6</f>
        <v>0</v>
      </c>
      <c r="BF6" s="29">
        <f t="shared" ref="BF6:BF25" si="22">$B6*BE6</f>
        <v>0</v>
      </c>
      <c r="BG6" s="26">
        <f>'[1]2015年报价表'!BX6</f>
        <v>0</v>
      </c>
      <c r="BH6" s="26">
        <f>'[1]2015年报价表'!BY6</f>
        <v>0</v>
      </c>
      <c r="BI6" s="27">
        <f t="shared" ref="BI6:BI25" si="23">BG6+BH6/5</f>
        <v>0</v>
      </c>
      <c r="BJ6" s="28">
        <f>'[1]2015年报价表'!BZ6</f>
        <v>0</v>
      </c>
      <c r="BK6" s="28">
        <f>'[1]2015年报价表'!CA6</f>
        <v>0</v>
      </c>
      <c r="BL6" s="29">
        <f t="shared" ref="BL6:BL25" si="24">0.2*BI6+0.3*BJ6+0.5*BK6</f>
        <v>0</v>
      </c>
      <c r="BM6" s="29">
        <f>$B6*BL6</f>
        <v>0</v>
      </c>
      <c r="BN6" s="26">
        <f>'[1]2015年报价表'!CG6</f>
        <v>0</v>
      </c>
      <c r="BO6" s="26">
        <f>'[1]2015年报价表'!CH6</f>
        <v>0</v>
      </c>
      <c r="BP6" s="27">
        <f t="shared" ref="BP6:BP25" si="25">BN6+BO6/5</f>
        <v>0</v>
      </c>
      <c r="BQ6" s="28">
        <f>'[1]2015年报价表'!CI6</f>
        <v>0</v>
      </c>
      <c r="BR6" s="28">
        <f>'[1]2015年报价表'!CJ6</f>
        <v>0</v>
      </c>
      <c r="BS6" s="29">
        <f t="shared" ref="BS6:BS25" si="26">0.2*BP6+0.3*BQ6+0.5*BR6</f>
        <v>0</v>
      </c>
      <c r="BT6" s="29">
        <f>$B6*BS6</f>
        <v>0</v>
      </c>
      <c r="BU6" s="26">
        <f>'[1]2015年报价表'!CP6</f>
        <v>0</v>
      </c>
      <c r="BV6" s="26">
        <f>'[1]2015年报价表'!CQ6</f>
        <v>0</v>
      </c>
      <c r="BW6" s="27">
        <f t="shared" ref="BW6:BW25" si="27">BU6+BV6/5</f>
        <v>0</v>
      </c>
      <c r="BX6" s="28">
        <f>'[1]2015年报价表'!CR6</f>
        <v>0</v>
      </c>
      <c r="BY6" s="28">
        <f>'[1]2015年报价表'!CS6</f>
        <v>0</v>
      </c>
      <c r="BZ6" s="29">
        <f t="shared" ref="BZ6:BZ25" si="28">0.2*BW6+0.3*BX6+0.5*BY6</f>
        <v>0</v>
      </c>
      <c r="CA6" s="29">
        <f>$B6*BZ6</f>
        <v>0</v>
      </c>
      <c r="CB6" s="26">
        <f>'[1]2015年报价表'!CY6</f>
        <v>0</v>
      </c>
      <c r="CC6" s="26">
        <f>'[1]2015年报价表'!CZ6</f>
        <v>0</v>
      </c>
      <c r="CD6" s="27">
        <f t="shared" ref="CD6:CD25" si="29">CB6+CC6/5</f>
        <v>0</v>
      </c>
      <c r="CE6" s="28">
        <f>'[1]2015年报价表'!DA6</f>
        <v>0</v>
      </c>
      <c r="CF6" s="28">
        <f>'[1]2015年报价表'!DB6</f>
        <v>0</v>
      </c>
      <c r="CG6" s="29">
        <f t="shared" ref="CG6:CG25" si="30">0.2*CD6+0.3*CE6+0.5*CF6</f>
        <v>0</v>
      </c>
      <c r="CH6" s="29">
        <f>$B6*CG6</f>
        <v>0</v>
      </c>
      <c r="CI6" s="26">
        <f>'[1]2015年报价表'!DH6</f>
        <v>0</v>
      </c>
      <c r="CJ6" s="26">
        <f>'[1]2015年报价表'!DI6</f>
        <v>0</v>
      </c>
      <c r="CK6" s="27">
        <f t="shared" ref="CK6:CK25" si="31">CI6+CJ6/5</f>
        <v>0</v>
      </c>
      <c r="CL6" s="28">
        <f>'[1]2015年报价表'!DJ6</f>
        <v>0</v>
      </c>
      <c r="CM6" s="28">
        <f>'[1]2015年报价表'!DK6</f>
        <v>0</v>
      </c>
      <c r="CN6" s="29">
        <f t="shared" ref="CN6:CN25" si="32">0.2*CK6+0.3*CL6+0.5*CM6</f>
        <v>0</v>
      </c>
      <c r="CO6" s="29">
        <f>$B6*CN6</f>
        <v>0</v>
      </c>
      <c r="CP6" s="26">
        <f>'[1]2015年报价表'!DQ6</f>
        <v>0</v>
      </c>
      <c r="CQ6" s="26">
        <f>'[1]2015年报价表'!DR6</f>
        <v>0</v>
      </c>
      <c r="CR6" s="27">
        <f t="shared" ref="CR6:CR25" si="33">CP6+CQ6/5</f>
        <v>0</v>
      </c>
      <c r="CS6" s="28">
        <f>'[1]2015年报价表'!DS6</f>
        <v>0</v>
      </c>
      <c r="CT6" s="28">
        <f>'[1]2015年报价表'!DT6</f>
        <v>0</v>
      </c>
      <c r="CU6" s="29">
        <f t="shared" ref="CU6:CU25" si="34">0.2*CR6+0.3*CS6+0.5*CT6</f>
        <v>0</v>
      </c>
      <c r="CV6" s="29">
        <f>$B6*CU6</f>
        <v>0</v>
      </c>
      <c r="CW6" s="26"/>
      <c r="CX6" s="76"/>
      <c r="CY6" s="27">
        <f t="shared" ref="CY6:CY25" si="35">CW6+CX6/5</f>
        <v>0</v>
      </c>
      <c r="CZ6" s="28"/>
      <c r="DA6" s="26"/>
      <c r="DB6" s="29">
        <f t="shared" ref="DB6:DB25" si="36">0.2*CY6+0.3*CZ6+0.5*DA6</f>
        <v>0</v>
      </c>
      <c r="DC6" s="29">
        <f>$B6*DB6</f>
        <v>0</v>
      </c>
      <c r="DD6" s="26"/>
      <c r="DE6" s="76"/>
      <c r="DF6" s="27">
        <f t="shared" ref="DF6:DF25" si="37">DD6+DE6/5</f>
        <v>0</v>
      </c>
      <c r="DG6" s="28"/>
      <c r="DH6" s="26"/>
      <c r="DI6" s="29">
        <f t="shared" ref="DI6:DI25" si="38">0.2*DF6+0.3*DG6+0.5*DH6</f>
        <v>0</v>
      </c>
      <c r="DJ6" s="29">
        <f>$B6*DI6</f>
        <v>0</v>
      </c>
      <c r="DK6" s="26">
        <f>'[1]2015年报价表'!ER6</f>
        <v>0</v>
      </c>
      <c r="DL6" s="26">
        <f>'[1]2015年报价表'!ES6</f>
        <v>0</v>
      </c>
      <c r="DM6" s="27">
        <f t="shared" ref="DM6:DM25" si="39">DK6+DL6/5</f>
        <v>0</v>
      </c>
      <c r="DN6" s="28">
        <f>'[1]2015年报价表'!ET6</f>
        <v>0</v>
      </c>
      <c r="DO6" s="28">
        <f>'[1]2015年报价表'!EU6</f>
        <v>0</v>
      </c>
      <c r="DP6" s="29">
        <f t="shared" ref="DP6:DP25" si="40">0.2*DM6+0.3*DN6+0.5*DO6</f>
        <v>0</v>
      </c>
      <c r="DQ6" s="29">
        <f>$B6*DP6</f>
        <v>0</v>
      </c>
      <c r="DR6" s="26">
        <f>'[1]2015年报价表'!FA6</f>
        <v>0</v>
      </c>
      <c r="DS6" s="26">
        <f>'[1]2015年报价表'!FB6</f>
        <v>0</v>
      </c>
      <c r="DT6" s="27">
        <f t="shared" ref="DT6:DT25" si="41">DR6+DS6/5</f>
        <v>0</v>
      </c>
      <c r="DU6" s="28">
        <f>'[1]2015年报价表'!FC6</f>
        <v>0</v>
      </c>
      <c r="DV6" s="28">
        <f>'[1]2015年报价表'!FD6</f>
        <v>0</v>
      </c>
      <c r="DW6" s="29">
        <f t="shared" ref="DW6:DW25" si="42">0.2*DT6+0.3*DU6+0.5*DV6</f>
        <v>0</v>
      </c>
      <c r="DX6" s="29">
        <f>$B6*DW6</f>
        <v>0</v>
      </c>
      <c r="DY6" s="26">
        <f>'[1]2015年报价表'!FJ6</f>
        <v>0</v>
      </c>
      <c r="DZ6" s="26">
        <f>'[1]2015年报价表'!FK6</f>
        <v>0</v>
      </c>
      <c r="EA6" s="27">
        <f t="shared" ref="EA6:EA25" si="43">DY6+DZ6/5</f>
        <v>0</v>
      </c>
      <c r="EB6" s="28">
        <f>'[1]2015年报价表'!FL6</f>
        <v>0</v>
      </c>
      <c r="EC6" s="28">
        <f>'[1]2015年报价表'!FM6</f>
        <v>0</v>
      </c>
      <c r="ED6" s="29">
        <f t="shared" ref="ED6:ED25" si="44">0.2*EA6+0.3*EB6+0.5*EC6</f>
        <v>0</v>
      </c>
      <c r="EE6" s="29">
        <f>$B6*ED6</f>
        <v>0</v>
      </c>
    </row>
    <row r="7" spans="1:135">
      <c r="A7" s="24" t="s">
        <v>81</v>
      </c>
      <c r="B7" s="25">
        <v>0.01</v>
      </c>
      <c r="C7" s="26">
        <f>'[1]2015年报价表'!D7</f>
        <v>0</v>
      </c>
      <c r="D7" s="26">
        <f>'[1]2015年报价表'!E7</f>
        <v>0</v>
      </c>
      <c r="E7" s="27">
        <f t="shared" si="0"/>
        <v>0</v>
      </c>
      <c r="F7" s="28">
        <f>'[1]2015年报价表'!F7</f>
        <v>0</v>
      </c>
      <c r="G7" s="26">
        <f>'[1]2015年报价表'!G7</f>
        <v>0</v>
      </c>
      <c r="H7" s="29">
        <f t="shared" si="1"/>
        <v>0</v>
      </c>
      <c r="I7" s="29">
        <f t="shared" ref="I7:I25" si="45">$B7*H7</f>
        <v>0</v>
      </c>
      <c r="J7" s="26">
        <f>'[1]2015年报价表'!M7</f>
        <v>0</v>
      </c>
      <c r="K7" s="26">
        <f>'[1]2015年报价表'!N7</f>
        <v>0</v>
      </c>
      <c r="L7" s="27">
        <f t="shared" si="2"/>
        <v>0</v>
      </c>
      <c r="M7" s="29">
        <f>'[1]2015年报价表'!O7</f>
        <v>0</v>
      </c>
      <c r="N7" s="29">
        <f>'[1]2015年报价表'!P7</f>
        <v>0</v>
      </c>
      <c r="O7" s="29">
        <f t="shared" si="3"/>
        <v>0</v>
      </c>
      <c r="P7" s="29">
        <f t="shared" si="4"/>
        <v>0</v>
      </c>
      <c r="Q7" s="47">
        <f>'[1]2015年报价表'!V7</f>
        <v>0</v>
      </c>
      <c r="R7" s="47">
        <f>'[1]2015年报价表'!W7</f>
        <v>0</v>
      </c>
      <c r="S7" s="27">
        <f t="shared" si="5"/>
        <v>0</v>
      </c>
      <c r="T7" s="47">
        <f>'[1]2015年报价表'!X7</f>
        <v>0</v>
      </c>
      <c r="U7" s="47">
        <f>'[1]2015年报价表'!Y7</f>
        <v>0</v>
      </c>
      <c r="V7" s="29">
        <f t="shared" si="6"/>
        <v>0</v>
      </c>
      <c r="W7" s="29">
        <f t="shared" si="7"/>
        <v>0</v>
      </c>
      <c r="X7" s="48">
        <f>'[1]2015年报价表'!AE7</f>
        <v>0</v>
      </c>
      <c r="Y7" s="48">
        <f>'[1]2015年报价表'!AF7</f>
        <v>0</v>
      </c>
      <c r="Z7" s="27">
        <f t="shared" si="8"/>
        <v>0</v>
      </c>
      <c r="AA7" s="18">
        <f>'[1]2015年报价表'!AG7</f>
        <v>0</v>
      </c>
      <c r="AB7" s="18">
        <f>'[1]2015年报价表'!AH7</f>
        <v>0</v>
      </c>
      <c r="AC7" s="29">
        <f t="shared" si="9"/>
        <v>0</v>
      </c>
      <c r="AD7" s="29">
        <f t="shared" si="10"/>
        <v>0</v>
      </c>
      <c r="AE7" s="52">
        <f>'[1]2015年报价表'!AN7</f>
        <v>0</v>
      </c>
      <c r="AF7" s="52">
        <f>'[1]2015年报价表'!AO7</f>
        <v>0</v>
      </c>
      <c r="AG7" s="27">
        <f t="shared" si="11"/>
        <v>0</v>
      </c>
      <c r="AH7" s="52">
        <f>'[1]2015年报价表'!AP7</f>
        <v>0</v>
      </c>
      <c r="AI7" s="52">
        <f>'[1]2015年报价表'!AQ7</f>
        <v>0</v>
      </c>
      <c r="AJ7" s="29">
        <f t="shared" si="12"/>
        <v>0</v>
      </c>
      <c r="AK7" s="29">
        <f t="shared" si="13"/>
        <v>0</v>
      </c>
      <c r="AL7" s="60">
        <f>'[1]2015年报价表'!AW7</f>
        <v>0</v>
      </c>
      <c r="AM7" s="60">
        <f>'[1]2015年报价表'!AX7</f>
        <v>0</v>
      </c>
      <c r="AN7" s="27">
        <f t="shared" si="14"/>
        <v>0</v>
      </c>
      <c r="AO7" s="18">
        <f>'[1]2015年报价表'!AY7</f>
        <v>0</v>
      </c>
      <c r="AP7" s="18">
        <f>'[1]2015年报价表'!AZ7</f>
        <v>0</v>
      </c>
      <c r="AQ7" s="29">
        <f t="shared" si="15"/>
        <v>0</v>
      </c>
      <c r="AR7" s="29">
        <f t="shared" si="16"/>
        <v>0</v>
      </c>
      <c r="AS7" s="64">
        <f>'[1]2015年报价表'!BF7</f>
        <v>0</v>
      </c>
      <c r="AT7" s="64">
        <f>'[1]2015年报价表'!BG7</f>
        <v>0</v>
      </c>
      <c r="AU7" s="27">
        <f t="shared" si="17"/>
        <v>0</v>
      </c>
      <c r="AV7" s="64">
        <f>'[1]2015年报价表'!BH7</f>
        <v>0</v>
      </c>
      <c r="AW7" s="64">
        <f>'[1]2015年报价表'!BI7</f>
        <v>0</v>
      </c>
      <c r="AX7" s="29">
        <f t="shared" si="18"/>
        <v>0</v>
      </c>
      <c r="AY7" s="29">
        <f t="shared" si="19"/>
        <v>0</v>
      </c>
      <c r="AZ7" s="17">
        <f>'[1]2015年报价表'!BO7</f>
        <v>0</v>
      </c>
      <c r="BA7" s="17">
        <f>'[1]2015年报价表'!BP7</f>
        <v>0</v>
      </c>
      <c r="BB7" s="27">
        <f t="shared" si="20"/>
        <v>0</v>
      </c>
      <c r="BC7" s="17">
        <f>'[1]2015年报价表'!BQ7</f>
        <v>0</v>
      </c>
      <c r="BD7" s="17">
        <f>'[1]2015年报价表'!BR7</f>
        <v>0</v>
      </c>
      <c r="BE7" s="29">
        <f t="shared" si="21"/>
        <v>0</v>
      </c>
      <c r="BF7" s="29">
        <f t="shared" si="22"/>
        <v>0</v>
      </c>
      <c r="BG7" s="26">
        <f>'[1]2015年报价表'!BX7</f>
        <v>0</v>
      </c>
      <c r="BH7" s="26">
        <f>'[1]2015年报价表'!BY7</f>
        <v>0</v>
      </c>
      <c r="BI7" s="27">
        <f t="shared" si="23"/>
        <v>0</v>
      </c>
      <c r="BJ7" s="28">
        <f>'[1]2015年报价表'!BZ7</f>
        <v>0</v>
      </c>
      <c r="BK7" s="28">
        <f>'[1]2015年报价表'!CA7</f>
        <v>0</v>
      </c>
      <c r="BL7" s="29">
        <f t="shared" si="24"/>
        <v>0</v>
      </c>
      <c r="BM7" s="29">
        <f t="shared" ref="BM7:BM25" si="46">$B7*BL7</f>
        <v>0</v>
      </c>
      <c r="BN7" s="26">
        <f>'[1]2015年报价表'!CG7</f>
        <v>0</v>
      </c>
      <c r="BO7" s="26">
        <f>'[1]2015年报价表'!CH7</f>
        <v>0</v>
      </c>
      <c r="BP7" s="27">
        <f t="shared" si="25"/>
        <v>0</v>
      </c>
      <c r="BQ7" s="28">
        <f>'[1]2015年报价表'!CI7</f>
        <v>0</v>
      </c>
      <c r="BR7" s="28">
        <f>'[1]2015年报价表'!CJ7</f>
        <v>0</v>
      </c>
      <c r="BS7" s="29">
        <f t="shared" si="26"/>
        <v>0</v>
      </c>
      <c r="BT7" s="29">
        <f t="shared" ref="BT7:BT25" si="47">$B7*BS7</f>
        <v>0</v>
      </c>
      <c r="BU7" s="26">
        <f>'[1]2015年报价表'!CP7</f>
        <v>0</v>
      </c>
      <c r="BV7" s="26">
        <f>'[1]2015年报价表'!CQ7</f>
        <v>0</v>
      </c>
      <c r="BW7" s="27">
        <f t="shared" si="27"/>
        <v>0</v>
      </c>
      <c r="BX7" s="28">
        <f>'[1]2015年报价表'!CR7</f>
        <v>0</v>
      </c>
      <c r="BY7" s="28">
        <f>'[1]2015年报价表'!CS7</f>
        <v>0</v>
      </c>
      <c r="BZ7" s="29">
        <f t="shared" si="28"/>
        <v>0</v>
      </c>
      <c r="CA7" s="29">
        <f t="shared" ref="CA7:CA25" si="48">$B7*BZ7</f>
        <v>0</v>
      </c>
      <c r="CB7" s="26">
        <f>'[1]2015年报价表'!CY7</f>
        <v>0</v>
      </c>
      <c r="CC7" s="26">
        <f>'[1]2015年报价表'!CZ7</f>
        <v>0</v>
      </c>
      <c r="CD7" s="27">
        <f t="shared" si="29"/>
        <v>0</v>
      </c>
      <c r="CE7" s="28">
        <f>'[1]2015年报价表'!DA7</f>
        <v>0</v>
      </c>
      <c r="CF7" s="28">
        <f>'[1]2015年报价表'!DB7</f>
        <v>0</v>
      </c>
      <c r="CG7" s="29">
        <f t="shared" si="30"/>
        <v>0</v>
      </c>
      <c r="CH7" s="29">
        <f t="shared" ref="CH7:CH25" si="49">$B7*CG7</f>
        <v>0</v>
      </c>
      <c r="CI7" s="26">
        <f>'[1]2015年报价表'!DH7</f>
        <v>0</v>
      </c>
      <c r="CJ7" s="26">
        <f>'[1]2015年报价表'!DI7</f>
        <v>0</v>
      </c>
      <c r="CK7" s="27">
        <f t="shared" si="31"/>
        <v>0</v>
      </c>
      <c r="CL7" s="28">
        <f>'[1]2015年报价表'!DJ7</f>
        <v>0</v>
      </c>
      <c r="CM7" s="28">
        <f>'[1]2015年报价表'!DK7</f>
        <v>0</v>
      </c>
      <c r="CN7" s="29">
        <f t="shared" si="32"/>
        <v>0</v>
      </c>
      <c r="CO7" s="29">
        <f t="shared" ref="CO7:CO25" si="50">$B7*CN7</f>
        <v>0</v>
      </c>
      <c r="CP7" s="26">
        <f>'[1]2015年报价表'!DQ7</f>
        <v>0</v>
      </c>
      <c r="CQ7" s="26">
        <f>'[1]2015年报价表'!DR7</f>
        <v>0</v>
      </c>
      <c r="CR7" s="27">
        <f t="shared" si="33"/>
        <v>0</v>
      </c>
      <c r="CS7" s="28">
        <f>'[1]2015年报价表'!DS7</f>
        <v>0</v>
      </c>
      <c r="CT7" s="28">
        <f>'[1]2015年报价表'!DT7</f>
        <v>0</v>
      </c>
      <c r="CU7" s="29">
        <f t="shared" si="34"/>
        <v>0</v>
      </c>
      <c r="CV7" s="29">
        <f t="shared" ref="CV7:CV25" si="51">$B7*CU7</f>
        <v>0</v>
      </c>
      <c r="CW7" s="26"/>
      <c r="CX7" s="76"/>
      <c r="CY7" s="27">
        <f t="shared" si="35"/>
        <v>0</v>
      </c>
      <c r="CZ7" s="28"/>
      <c r="DA7" s="26"/>
      <c r="DB7" s="29">
        <f t="shared" si="36"/>
        <v>0</v>
      </c>
      <c r="DC7" s="29">
        <f t="shared" ref="DC7:DC25" si="52">$B7*DB7</f>
        <v>0</v>
      </c>
      <c r="DD7" s="26"/>
      <c r="DE7" s="76"/>
      <c r="DF7" s="27">
        <f t="shared" si="37"/>
        <v>0</v>
      </c>
      <c r="DG7" s="28"/>
      <c r="DH7" s="26"/>
      <c r="DI7" s="29">
        <f t="shared" si="38"/>
        <v>0</v>
      </c>
      <c r="DJ7" s="29">
        <f t="shared" ref="DJ7:DJ25" si="53">$B7*DI7</f>
        <v>0</v>
      </c>
      <c r="DK7" s="26">
        <f>'[1]2015年报价表'!ER7</f>
        <v>0</v>
      </c>
      <c r="DL7" s="26">
        <f>'[1]2015年报价表'!ES7</f>
        <v>0</v>
      </c>
      <c r="DM7" s="27">
        <f t="shared" si="39"/>
        <v>0</v>
      </c>
      <c r="DN7" s="28">
        <f>'[1]2015年报价表'!ET7</f>
        <v>0</v>
      </c>
      <c r="DO7" s="28">
        <f>'[1]2015年报价表'!EU7</f>
        <v>0</v>
      </c>
      <c r="DP7" s="29">
        <f t="shared" si="40"/>
        <v>0</v>
      </c>
      <c r="DQ7" s="29">
        <f t="shared" ref="DQ7:DQ25" si="54">$B7*DP7</f>
        <v>0</v>
      </c>
      <c r="DR7" s="26">
        <f>'[1]2015年报价表'!FA7</f>
        <v>0</v>
      </c>
      <c r="DS7" s="26">
        <f>'[1]2015年报价表'!FB7</f>
        <v>0</v>
      </c>
      <c r="DT7" s="27">
        <f t="shared" si="41"/>
        <v>0</v>
      </c>
      <c r="DU7" s="28">
        <f>'[1]2015年报价表'!FC7</f>
        <v>0</v>
      </c>
      <c r="DV7" s="28">
        <f>'[1]2015年报价表'!FD7</f>
        <v>0</v>
      </c>
      <c r="DW7" s="29">
        <f t="shared" si="42"/>
        <v>0</v>
      </c>
      <c r="DX7" s="29">
        <f t="shared" ref="DX7:DX25" si="55">$B7*DW7</f>
        <v>0</v>
      </c>
      <c r="DY7" s="26">
        <f>'[1]2015年报价表'!FJ7</f>
        <v>0</v>
      </c>
      <c r="DZ7" s="26">
        <f>'[1]2015年报价表'!FK7</f>
        <v>0</v>
      </c>
      <c r="EA7" s="27">
        <f t="shared" si="43"/>
        <v>0</v>
      </c>
      <c r="EB7" s="28">
        <f>'[1]2015年报价表'!FL7</f>
        <v>0</v>
      </c>
      <c r="EC7" s="28">
        <f>'[1]2015年报价表'!FM7</f>
        <v>0</v>
      </c>
      <c r="ED7" s="29">
        <f t="shared" si="44"/>
        <v>0</v>
      </c>
      <c r="EE7" s="29">
        <f t="shared" ref="EE7:EE25" si="56">$B7*ED7</f>
        <v>0</v>
      </c>
    </row>
    <row r="8" spans="1:135">
      <c r="A8" s="24" t="s">
        <v>190</v>
      </c>
      <c r="B8" s="25">
        <v>0.06</v>
      </c>
      <c r="C8" s="30">
        <f>'[1]2015年报价表'!D112</f>
        <v>0</v>
      </c>
      <c r="D8" s="30">
        <f>'[1]2015年报价表'!E112</f>
        <v>0</v>
      </c>
      <c r="E8" s="27">
        <f t="shared" si="0"/>
        <v>0</v>
      </c>
      <c r="F8" s="31">
        <f>'[1]2015年报价表'!F112</f>
        <v>0</v>
      </c>
      <c r="G8" s="32">
        <f>'[1]2015年报价表'!G112</f>
        <v>0</v>
      </c>
      <c r="H8" s="29">
        <f t="shared" si="1"/>
        <v>0</v>
      </c>
      <c r="I8" s="29">
        <f t="shared" si="45"/>
        <v>0</v>
      </c>
      <c r="J8" s="30">
        <f>'[1]2015年报价表'!M112</f>
        <v>0</v>
      </c>
      <c r="K8" s="30">
        <f>'[1]2015年报价表'!N112</f>
        <v>0</v>
      </c>
      <c r="L8" s="27">
        <f t="shared" si="2"/>
        <v>0</v>
      </c>
      <c r="M8" s="30">
        <f>'[1]2015年报价表'!O112</f>
        <v>0</v>
      </c>
      <c r="N8" s="30">
        <f>'[1]2015年报价表'!P112</f>
        <v>0</v>
      </c>
      <c r="O8" s="29">
        <f t="shared" si="3"/>
        <v>0</v>
      </c>
      <c r="P8" s="29">
        <f t="shared" si="4"/>
        <v>0</v>
      </c>
      <c r="Q8" s="30">
        <f>'[1]2015年报价表'!V112</f>
        <v>0</v>
      </c>
      <c r="R8" s="30">
        <f>'[1]2015年报价表'!W112</f>
        <v>0</v>
      </c>
      <c r="S8" s="27">
        <f t="shared" si="5"/>
        <v>0</v>
      </c>
      <c r="T8" s="30">
        <f>'[1]2015年报价表'!X112</f>
        <v>0</v>
      </c>
      <c r="U8" s="30">
        <f>'[1]2015年报价表'!Y112</f>
        <v>0</v>
      </c>
      <c r="V8" s="29">
        <f t="shared" si="6"/>
        <v>0</v>
      </c>
      <c r="W8" s="29">
        <f t="shared" si="7"/>
        <v>0</v>
      </c>
      <c r="X8" s="30">
        <f>'[1]2015年报价表'!AE112</f>
        <v>0</v>
      </c>
      <c r="Y8" s="30">
        <f>'[1]2015年报价表'!AF112</f>
        <v>0</v>
      </c>
      <c r="Z8" s="27">
        <f t="shared" si="8"/>
        <v>0</v>
      </c>
      <c r="AA8" s="30">
        <f>'[1]2015年报价表'!AG112</f>
        <v>0</v>
      </c>
      <c r="AB8" s="30">
        <f>'[1]2015年报价表'!AH112</f>
        <v>0</v>
      </c>
      <c r="AC8" s="29">
        <f t="shared" si="9"/>
        <v>0</v>
      </c>
      <c r="AD8" s="29">
        <f t="shared" si="10"/>
        <v>0</v>
      </c>
      <c r="AE8" s="30">
        <f>'[1]2015年报价表'!AN112</f>
        <v>0</v>
      </c>
      <c r="AF8" s="30">
        <f>'[1]2015年报价表'!AO112</f>
        <v>0</v>
      </c>
      <c r="AG8" s="27">
        <f t="shared" si="11"/>
        <v>0</v>
      </c>
      <c r="AH8" s="30">
        <f>'[1]2015年报价表'!AP112</f>
        <v>0</v>
      </c>
      <c r="AI8" s="30">
        <f>'[1]2015年报价表'!AQ112</f>
        <v>0</v>
      </c>
      <c r="AJ8" s="29">
        <f t="shared" si="12"/>
        <v>0</v>
      </c>
      <c r="AK8" s="29">
        <f t="shared" si="13"/>
        <v>0</v>
      </c>
      <c r="AL8" s="30">
        <f>'[1]2015年报价表'!AW112</f>
        <v>0</v>
      </c>
      <c r="AM8" s="30">
        <f>'[1]2015年报价表'!AX112</f>
        <v>0</v>
      </c>
      <c r="AN8" s="27">
        <f t="shared" si="14"/>
        <v>0</v>
      </c>
      <c r="AO8" s="30">
        <f>'[1]2015年报价表'!AY112</f>
        <v>0</v>
      </c>
      <c r="AP8" s="30">
        <f>'[1]2015年报价表'!AZ112</f>
        <v>0</v>
      </c>
      <c r="AQ8" s="29">
        <f t="shared" si="15"/>
        <v>0</v>
      </c>
      <c r="AR8" s="29">
        <f t="shared" si="16"/>
        <v>0</v>
      </c>
      <c r="AS8" s="65">
        <f>'[1]2015年报价表'!BF112</f>
        <v>0</v>
      </c>
      <c r="AT8" s="65">
        <f>'[1]2015年报价表'!BG112</f>
        <v>0</v>
      </c>
      <c r="AU8" s="27">
        <f t="shared" si="17"/>
        <v>0</v>
      </c>
      <c r="AV8" s="65">
        <f>'[1]2015年报价表'!BH112</f>
        <v>0</v>
      </c>
      <c r="AW8" s="65">
        <f>'[1]2015年报价表'!BI112</f>
        <v>0</v>
      </c>
      <c r="AX8" s="29">
        <f t="shared" si="18"/>
        <v>0</v>
      </c>
      <c r="AY8" s="29">
        <f t="shared" si="19"/>
        <v>0</v>
      </c>
      <c r="AZ8" s="17">
        <f>'[1]2015年报价表'!BO112</f>
        <v>0</v>
      </c>
      <c r="BA8" s="17">
        <f>'[1]2015年报价表'!BP112</f>
        <v>0</v>
      </c>
      <c r="BB8" s="27">
        <f t="shared" si="20"/>
        <v>0</v>
      </c>
      <c r="BC8" s="70">
        <f>'[1]2015年报价表'!BQ112</f>
        <v>0</v>
      </c>
      <c r="BD8" s="70">
        <f>'[1]2015年报价表'!BR112</f>
        <v>0</v>
      </c>
      <c r="BE8" s="29">
        <f t="shared" si="21"/>
        <v>0</v>
      </c>
      <c r="BF8" s="29">
        <f t="shared" si="22"/>
        <v>0</v>
      </c>
      <c r="BG8" s="30">
        <f>'[1]2015年报价表'!BX112</f>
        <v>0</v>
      </c>
      <c r="BH8" s="30">
        <f>'[1]2015年报价表'!BY112</f>
        <v>0</v>
      </c>
      <c r="BI8" s="27">
        <f t="shared" si="23"/>
        <v>0</v>
      </c>
      <c r="BJ8" s="31">
        <f>'[1]2015年报价表'!BZ112</f>
        <v>0</v>
      </c>
      <c r="BK8" s="31">
        <f>'[1]2015年报价表'!CA112</f>
        <v>0</v>
      </c>
      <c r="BL8" s="29">
        <f t="shared" si="24"/>
        <v>0</v>
      </c>
      <c r="BM8" s="29">
        <f t="shared" si="46"/>
        <v>0</v>
      </c>
      <c r="BN8" s="30">
        <f>'[1]2015年报价表'!CG112</f>
        <v>0</v>
      </c>
      <c r="BO8" s="30">
        <f>'[1]2015年报价表'!CH112</f>
        <v>0</v>
      </c>
      <c r="BP8" s="27">
        <f t="shared" si="25"/>
        <v>0</v>
      </c>
      <c r="BQ8" s="31">
        <f>'[1]2015年报价表'!CI112</f>
        <v>0</v>
      </c>
      <c r="BR8" s="31">
        <f>'[1]2015年报价表'!CJ112</f>
        <v>0</v>
      </c>
      <c r="BS8" s="29">
        <f t="shared" si="26"/>
        <v>0</v>
      </c>
      <c r="BT8" s="29">
        <f t="shared" si="47"/>
        <v>0</v>
      </c>
      <c r="BU8" s="30">
        <f>'[1]2015年报价表'!CP112</f>
        <v>0</v>
      </c>
      <c r="BV8" s="30">
        <f>'[1]2015年报价表'!CQ112</f>
        <v>0</v>
      </c>
      <c r="BW8" s="27">
        <f t="shared" si="27"/>
        <v>0</v>
      </c>
      <c r="BX8" s="31">
        <f>'[1]2015年报价表'!CR112</f>
        <v>0</v>
      </c>
      <c r="BY8" s="31">
        <f>'[1]2015年报价表'!CS112</f>
        <v>0</v>
      </c>
      <c r="BZ8" s="29">
        <f t="shared" si="28"/>
        <v>0</v>
      </c>
      <c r="CA8" s="29">
        <f t="shared" si="48"/>
        <v>0</v>
      </c>
      <c r="CB8" s="30">
        <f>'[1]2015年报价表'!CY112</f>
        <v>0</v>
      </c>
      <c r="CC8" s="30">
        <f>'[1]2015年报价表'!CZ112</f>
        <v>0</v>
      </c>
      <c r="CD8" s="27">
        <f t="shared" si="29"/>
        <v>0</v>
      </c>
      <c r="CE8" s="31">
        <f>'[1]2015年报价表'!DA112</f>
        <v>0</v>
      </c>
      <c r="CF8" s="31">
        <f>'[1]2015年报价表'!DB112</f>
        <v>0</v>
      </c>
      <c r="CG8" s="29">
        <f t="shared" si="30"/>
        <v>0</v>
      </c>
      <c r="CH8" s="29">
        <f t="shared" si="49"/>
        <v>0</v>
      </c>
      <c r="CI8" s="30">
        <f>'[1]2015年报价表'!DH112</f>
        <v>0</v>
      </c>
      <c r="CJ8" s="30">
        <f>'[1]2015年报价表'!DI112</f>
        <v>0</v>
      </c>
      <c r="CK8" s="27">
        <f t="shared" si="31"/>
        <v>0</v>
      </c>
      <c r="CL8" s="31">
        <f>'[1]2015年报价表'!DJ112</f>
        <v>0</v>
      </c>
      <c r="CM8" s="31">
        <f>'[1]2015年报价表'!DK112</f>
        <v>0</v>
      </c>
      <c r="CN8" s="29">
        <f t="shared" si="32"/>
        <v>0</v>
      </c>
      <c r="CO8" s="29">
        <f t="shared" si="50"/>
        <v>0</v>
      </c>
      <c r="CP8" s="30">
        <f>'[1]2015年报价表'!DQ112</f>
        <v>0</v>
      </c>
      <c r="CQ8" s="30">
        <f>'[1]2015年报价表'!DR112</f>
        <v>0</v>
      </c>
      <c r="CR8" s="27">
        <f t="shared" si="33"/>
        <v>0</v>
      </c>
      <c r="CS8" s="31">
        <f>'[1]2015年报价表'!DS112</f>
        <v>0</v>
      </c>
      <c r="CT8" s="31">
        <f>'[1]2015年报价表'!DT112</f>
        <v>0</v>
      </c>
      <c r="CU8" s="29">
        <f t="shared" si="34"/>
        <v>0</v>
      </c>
      <c r="CV8" s="29">
        <f t="shared" si="51"/>
        <v>0</v>
      </c>
      <c r="CW8" s="30"/>
      <c r="CX8" s="30"/>
      <c r="CY8" s="27">
        <f t="shared" si="35"/>
        <v>0</v>
      </c>
      <c r="CZ8" s="31"/>
      <c r="DA8" s="30"/>
      <c r="DB8" s="29">
        <f t="shared" si="36"/>
        <v>0</v>
      </c>
      <c r="DC8" s="29">
        <f t="shared" si="52"/>
        <v>0</v>
      </c>
      <c r="DD8" s="30"/>
      <c r="DE8" s="30"/>
      <c r="DF8" s="27">
        <f t="shared" si="37"/>
        <v>0</v>
      </c>
      <c r="DG8" s="31"/>
      <c r="DH8" s="30"/>
      <c r="DI8" s="29">
        <f t="shared" si="38"/>
        <v>0</v>
      </c>
      <c r="DJ8" s="29">
        <f t="shared" si="53"/>
        <v>0</v>
      </c>
      <c r="DK8" s="30">
        <f>'[1]2015年报价表'!ER112</f>
        <v>0</v>
      </c>
      <c r="DL8" s="30">
        <f>'[1]2015年报价表'!ES112</f>
        <v>0</v>
      </c>
      <c r="DM8" s="27">
        <f t="shared" si="39"/>
        <v>0</v>
      </c>
      <c r="DN8" s="31">
        <f>'[1]2015年报价表'!ET112</f>
        <v>0</v>
      </c>
      <c r="DO8" s="31">
        <f>'[1]2015年报价表'!EU112</f>
        <v>0</v>
      </c>
      <c r="DP8" s="29">
        <f t="shared" si="40"/>
        <v>0</v>
      </c>
      <c r="DQ8" s="29">
        <f t="shared" si="54"/>
        <v>0</v>
      </c>
      <c r="DR8" s="30">
        <f>'[1]2015年报价表'!FA112</f>
        <v>0</v>
      </c>
      <c r="DS8" s="30">
        <f>'[1]2015年报价表'!FB112</f>
        <v>0</v>
      </c>
      <c r="DT8" s="27">
        <f t="shared" si="41"/>
        <v>0</v>
      </c>
      <c r="DU8" s="31">
        <f>'[1]2015年报价表'!FC112</f>
        <v>0</v>
      </c>
      <c r="DV8" s="31">
        <f>'[1]2015年报价表'!FD112</f>
        <v>0</v>
      </c>
      <c r="DW8" s="29">
        <f t="shared" si="42"/>
        <v>0</v>
      </c>
      <c r="DX8" s="29">
        <f t="shared" si="55"/>
        <v>0</v>
      </c>
      <c r="DY8" s="30">
        <f>'[1]2015年报价表'!FJ112</f>
        <v>0</v>
      </c>
      <c r="DZ8" s="30">
        <f>'[1]2015年报价表'!FK112</f>
        <v>0</v>
      </c>
      <c r="EA8" s="27">
        <f t="shared" si="43"/>
        <v>0</v>
      </c>
      <c r="EB8" s="32">
        <f>'[1]2015年报价表'!FL112</f>
        <v>0</v>
      </c>
      <c r="EC8" s="32">
        <f>'[1]2015年报价表'!FM112</f>
        <v>0</v>
      </c>
      <c r="ED8" s="29">
        <f t="shared" si="44"/>
        <v>0</v>
      </c>
      <c r="EE8" s="29">
        <f t="shared" si="56"/>
        <v>0</v>
      </c>
    </row>
    <row r="9" spans="1:135">
      <c r="A9" s="24" t="s">
        <v>103</v>
      </c>
      <c r="B9" s="25">
        <v>0.05</v>
      </c>
      <c r="C9" s="26">
        <f>'[1]2015年报价表'!D28</f>
        <v>0</v>
      </c>
      <c r="D9" s="26">
        <f>'[1]2015年报价表'!E28</f>
        <v>0</v>
      </c>
      <c r="E9" s="27">
        <f t="shared" si="0"/>
        <v>0</v>
      </c>
      <c r="F9" s="28">
        <f>'[1]2015年报价表'!F28</f>
        <v>0</v>
      </c>
      <c r="G9" s="26">
        <f>'[1]2015年报价表'!G28</f>
        <v>0</v>
      </c>
      <c r="H9" s="29">
        <f t="shared" si="1"/>
        <v>0</v>
      </c>
      <c r="I9" s="29">
        <f t="shared" si="45"/>
        <v>0</v>
      </c>
      <c r="J9" s="26">
        <f>'[1]2015年报价表'!M28</f>
        <v>0</v>
      </c>
      <c r="K9" s="26">
        <f>'[1]2015年报价表'!N28</f>
        <v>0</v>
      </c>
      <c r="L9" s="27">
        <f t="shared" si="2"/>
        <v>0</v>
      </c>
      <c r="M9" s="26">
        <f>'[1]2015年报价表'!O28</f>
        <v>0</v>
      </c>
      <c r="N9" s="26">
        <f>'[1]2015年报价表'!P28</f>
        <v>0</v>
      </c>
      <c r="O9" s="29">
        <f t="shared" si="3"/>
        <v>0</v>
      </c>
      <c r="P9" s="29">
        <f t="shared" si="4"/>
        <v>0</v>
      </c>
      <c r="Q9" s="47">
        <f>'[1]2015年报价表'!V28</f>
        <v>0</v>
      </c>
      <c r="R9" s="47">
        <f>'[1]2015年报价表'!W28</f>
        <v>0</v>
      </c>
      <c r="S9" s="27">
        <f t="shared" si="5"/>
        <v>0</v>
      </c>
      <c r="T9" s="47">
        <f>'[1]2015年报价表'!X28</f>
        <v>0</v>
      </c>
      <c r="U9" s="47">
        <f>'[1]2015年报价表'!Y28</f>
        <v>0</v>
      </c>
      <c r="V9" s="29">
        <f t="shared" si="6"/>
        <v>0</v>
      </c>
      <c r="W9" s="29">
        <f t="shared" si="7"/>
        <v>0</v>
      </c>
      <c r="X9" s="49">
        <f>'[1]2015年报价表'!AE28</f>
        <v>0</v>
      </c>
      <c r="Y9" s="49">
        <f>'[1]2015年报价表'!AF28</f>
        <v>0</v>
      </c>
      <c r="Z9" s="27">
        <f t="shared" si="8"/>
        <v>0</v>
      </c>
      <c r="AA9" s="53">
        <f>'[1]2015年报价表'!AG28</f>
        <v>0</v>
      </c>
      <c r="AB9" s="53">
        <f>'[1]2015年报价表'!AH28</f>
        <v>0</v>
      </c>
      <c r="AC9" s="29">
        <f t="shared" si="9"/>
        <v>0</v>
      </c>
      <c r="AD9" s="29">
        <f t="shared" si="10"/>
        <v>0</v>
      </c>
      <c r="AE9" s="52">
        <f>'[1]2015年报价表'!AN28</f>
        <v>0</v>
      </c>
      <c r="AF9" s="52">
        <f>'[1]2015年报价表'!AO28</f>
        <v>0</v>
      </c>
      <c r="AG9" s="27">
        <f t="shared" si="11"/>
        <v>0</v>
      </c>
      <c r="AH9" s="52">
        <f>'[1]2015年报价表'!AP28</f>
        <v>0</v>
      </c>
      <c r="AI9" s="52">
        <f>'[1]2015年报价表'!AQ28</f>
        <v>0</v>
      </c>
      <c r="AJ9" s="29">
        <f t="shared" si="12"/>
        <v>0</v>
      </c>
      <c r="AK9" s="29">
        <f t="shared" si="13"/>
        <v>0</v>
      </c>
      <c r="AL9" s="60">
        <f>'[1]2015年报价表'!AW28</f>
        <v>0</v>
      </c>
      <c r="AM9" s="60">
        <f>'[1]2015年报价表'!AX28</f>
        <v>0</v>
      </c>
      <c r="AN9" s="27">
        <f t="shared" si="14"/>
        <v>0</v>
      </c>
      <c r="AO9" s="66">
        <f>'[1]2015年报价表'!AY28</f>
        <v>0</v>
      </c>
      <c r="AP9" s="66">
        <f>'[1]2015年报价表'!AZ28</f>
        <v>0</v>
      </c>
      <c r="AQ9" s="29">
        <f t="shared" si="15"/>
        <v>0</v>
      </c>
      <c r="AR9" s="29">
        <f t="shared" si="16"/>
        <v>0</v>
      </c>
      <c r="AS9" s="65">
        <f>'[1]2015年报价表'!BF28</f>
        <v>0</v>
      </c>
      <c r="AT9" s="65">
        <f>'[1]2015年报价表'!BG28</f>
        <v>0</v>
      </c>
      <c r="AU9" s="27">
        <f t="shared" si="17"/>
        <v>0</v>
      </c>
      <c r="AV9" s="65">
        <f>'[1]2015年报价表'!BH28</f>
        <v>0</v>
      </c>
      <c r="AW9" s="65">
        <f>'[1]2015年报价表'!BI28</f>
        <v>0</v>
      </c>
      <c r="AX9" s="29">
        <f t="shared" si="18"/>
        <v>0</v>
      </c>
      <c r="AY9" s="29">
        <f t="shared" si="19"/>
        <v>0</v>
      </c>
      <c r="AZ9" s="17">
        <f>'[1]2015年报价表'!BO28</f>
        <v>0</v>
      </c>
      <c r="BA9" s="17">
        <f>'[1]2015年报价表'!BP28</f>
        <v>0</v>
      </c>
      <c r="BB9" s="27">
        <f t="shared" si="20"/>
        <v>0</v>
      </c>
      <c r="BC9" s="71">
        <f>'[1]2015年报价表'!BQ28</f>
        <v>0</v>
      </c>
      <c r="BD9" s="71">
        <f>'[1]2015年报价表'!BR28</f>
        <v>0</v>
      </c>
      <c r="BE9" s="29">
        <f t="shared" si="21"/>
        <v>0</v>
      </c>
      <c r="BF9" s="29">
        <f t="shared" si="22"/>
        <v>0</v>
      </c>
      <c r="BG9" s="26">
        <f>'[1]2015年报价表'!BX28</f>
        <v>0</v>
      </c>
      <c r="BH9" s="26">
        <f>'[1]2015年报价表'!BY28</f>
        <v>0</v>
      </c>
      <c r="BI9" s="27">
        <f t="shared" si="23"/>
        <v>0</v>
      </c>
      <c r="BJ9" s="28">
        <f>'[1]2015年报价表'!BZ28</f>
        <v>0</v>
      </c>
      <c r="BK9" s="28">
        <f>'[1]2015年报价表'!CA28</f>
        <v>0</v>
      </c>
      <c r="BL9" s="29">
        <f t="shared" si="24"/>
        <v>0</v>
      </c>
      <c r="BM9" s="29">
        <f t="shared" si="46"/>
        <v>0</v>
      </c>
      <c r="BN9" s="26">
        <f>'[1]2015年报价表'!CG28</f>
        <v>0</v>
      </c>
      <c r="BO9" s="26">
        <f>'[1]2015年报价表'!CH28</f>
        <v>0</v>
      </c>
      <c r="BP9" s="27">
        <f t="shared" si="25"/>
        <v>0</v>
      </c>
      <c r="BQ9" s="28">
        <f>'[1]2015年报价表'!CI28</f>
        <v>0</v>
      </c>
      <c r="BR9" s="28">
        <f>'[1]2015年报价表'!CJ28</f>
        <v>0</v>
      </c>
      <c r="BS9" s="29">
        <f t="shared" si="26"/>
        <v>0</v>
      </c>
      <c r="BT9" s="29">
        <f t="shared" si="47"/>
        <v>0</v>
      </c>
      <c r="BU9" s="26">
        <f>'[1]2015年报价表'!CP28</f>
        <v>0</v>
      </c>
      <c r="BV9" s="26">
        <f>'[1]2015年报价表'!CQ28</f>
        <v>0</v>
      </c>
      <c r="BW9" s="27">
        <f t="shared" si="27"/>
        <v>0</v>
      </c>
      <c r="BX9" s="28">
        <f>'[1]2015年报价表'!CR28</f>
        <v>0</v>
      </c>
      <c r="BY9" s="28">
        <f>'[1]2015年报价表'!CS28</f>
        <v>0</v>
      </c>
      <c r="BZ9" s="29">
        <f t="shared" si="28"/>
        <v>0</v>
      </c>
      <c r="CA9" s="29">
        <f t="shared" si="48"/>
        <v>0</v>
      </c>
      <c r="CB9" s="26">
        <f>'[1]2015年报价表'!CY28</f>
        <v>0</v>
      </c>
      <c r="CC9" s="26">
        <f>'[1]2015年报价表'!CZ28</f>
        <v>0</v>
      </c>
      <c r="CD9" s="27">
        <f t="shared" si="29"/>
        <v>0</v>
      </c>
      <c r="CE9" s="28">
        <f>'[1]2015年报价表'!DA28</f>
        <v>0</v>
      </c>
      <c r="CF9" s="28">
        <f>'[1]2015年报价表'!DB28</f>
        <v>0</v>
      </c>
      <c r="CG9" s="29">
        <f t="shared" si="30"/>
        <v>0</v>
      </c>
      <c r="CH9" s="29">
        <f t="shared" si="49"/>
        <v>0</v>
      </c>
      <c r="CI9" s="26">
        <f>'[1]2015年报价表'!DH28</f>
        <v>0</v>
      </c>
      <c r="CJ9" s="26">
        <f>'[1]2015年报价表'!DI28</f>
        <v>0</v>
      </c>
      <c r="CK9" s="27">
        <f t="shared" si="31"/>
        <v>0</v>
      </c>
      <c r="CL9" s="28">
        <f>'[1]2015年报价表'!DJ28</f>
        <v>0</v>
      </c>
      <c r="CM9" s="28">
        <f>'[1]2015年报价表'!DK28</f>
        <v>0</v>
      </c>
      <c r="CN9" s="29">
        <f t="shared" si="32"/>
        <v>0</v>
      </c>
      <c r="CO9" s="29">
        <f t="shared" si="50"/>
        <v>0</v>
      </c>
      <c r="CP9" s="26">
        <f>'[1]2015年报价表'!DQ28</f>
        <v>0</v>
      </c>
      <c r="CQ9" s="26">
        <f>'[1]2015年报价表'!DR28</f>
        <v>0</v>
      </c>
      <c r="CR9" s="27">
        <f t="shared" si="33"/>
        <v>0</v>
      </c>
      <c r="CS9" s="28">
        <f>'[1]2015年报价表'!DS28</f>
        <v>0</v>
      </c>
      <c r="CT9" s="28">
        <f>'[1]2015年报价表'!DT28</f>
        <v>0</v>
      </c>
      <c r="CU9" s="29">
        <f t="shared" si="34"/>
        <v>0</v>
      </c>
      <c r="CV9" s="29">
        <f t="shared" si="51"/>
        <v>0</v>
      </c>
      <c r="CW9" s="26"/>
      <c r="CX9" s="76"/>
      <c r="CY9" s="27">
        <f t="shared" si="35"/>
        <v>0</v>
      </c>
      <c r="CZ9" s="28"/>
      <c r="DA9" s="26"/>
      <c r="DB9" s="29">
        <f t="shared" si="36"/>
        <v>0</v>
      </c>
      <c r="DC9" s="29">
        <f t="shared" si="52"/>
        <v>0</v>
      </c>
      <c r="DD9" s="26"/>
      <c r="DE9" s="76"/>
      <c r="DF9" s="27">
        <f t="shared" si="37"/>
        <v>0</v>
      </c>
      <c r="DG9" s="28"/>
      <c r="DH9" s="26"/>
      <c r="DI9" s="29">
        <f t="shared" si="38"/>
        <v>0</v>
      </c>
      <c r="DJ9" s="29">
        <f t="shared" si="53"/>
        <v>0</v>
      </c>
      <c r="DK9" s="26">
        <f>'[1]2015年报价表'!ER28</f>
        <v>0</v>
      </c>
      <c r="DL9" s="26">
        <f>'[1]2015年报价表'!ES28</f>
        <v>0</v>
      </c>
      <c r="DM9" s="27">
        <f t="shared" si="39"/>
        <v>0</v>
      </c>
      <c r="DN9" s="28">
        <f>'[1]2015年报价表'!ET28</f>
        <v>0</v>
      </c>
      <c r="DO9" s="28">
        <f>'[1]2015年报价表'!EU28</f>
        <v>0</v>
      </c>
      <c r="DP9" s="29">
        <f t="shared" si="40"/>
        <v>0</v>
      </c>
      <c r="DQ9" s="29">
        <f t="shared" si="54"/>
        <v>0</v>
      </c>
      <c r="DR9" s="26">
        <f>'[1]2015年报价表'!FA28</f>
        <v>0</v>
      </c>
      <c r="DS9" s="26">
        <f>'[1]2015年报价表'!FB28</f>
        <v>0</v>
      </c>
      <c r="DT9" s="27">
        <f t="shared" si="41"/>
        <v>0</v>
      </c>
      <c r="DU9" s="28">
        <f>'[1]2015年报价表'!FC28</f>
        <v>0</v>
      </c>
      <c r="DV9" s="28">
        <f>'[1]2015年报价表'!FD28</f>
        <v>0</v>
      </c>
      <c r="DW9" s="29">
        <f t="shared" si="42"/>
        <v>0</v>
      </c>
      <c r="DX9" s="29">
        <f t="shared" si="55"/>
        <v>0</v>
      </c>
      <c r="DY9" s="26">
        <f>'[1]2015年报价表'!FJ28</f>
        <v>0</v>
      </c>
      <c r="DZ9" s="26">
        <f>'[1]2015年报价表'!FK28</f>
        <v>0</v>
      </c>
      <c r="EA9" s="27">
        <f t="shared" si="43"/>
        <v>0</v>
      </c>
      <c r="EB9" s="26">
        <f>'[1]2015年报价表'!FL28</f>
        <v>0</v>
      </c>
      <c r="EC9" s="26">
        <f>'[1]2015年报价表'!FM28</f>
        <v>0</v>
      </c>
      <c r="ED9" s="29">
        <f t="shared" si="44"/>
        <v>0</v>
      </c>
      <c r="EE9" s="29">
        <f t="shared" si="56"/>
        <v>0</v>
      </c>
    </row>
    <row r="10" spans="1:135">
      <c r="A10" s="24" t="s">
        <v>124</v>
      </c>
      <c r="B10" s="25">
        <v>0.01</v>
      </c>
      <c r="C10" s="26">
        <f>'[1]2015年报价表'!D48</f>
        <v>0</v>
      </c>
      <c r="D10" s="26">
        <f>'[1]2015年报价表'!E48</f>
        <v>0</v>
      </c>
      <c r="E10" s="27">
        <f t="shared" si="0"/>
        <v>0</v>
      </c>
      <c r="F10" s="28">
        <f>'[1]2015年报价表'!F48</f>
        <v>0</v>
      </c>
      <c r="G10" s="26">
        <f>'[1]2015年报价表'!G48</f>
        <v>0</v>
      </c>
      <c r="H10" s="29">
        <f t="shared" si="1"/>
        <v>0</v>
      </c>
      <c r="I10" s="29">
        <f t="shared" si="45"/>
        <v>0</v>
      </c>
      <c r="J10" s="26">
        <f>'[1]2015年报价表'!M48</f>
        <v>0</v>
      </c>
      <c r="K10" s="26">
        <f>'[1]2015年报价表'!N48</f>
        <v>0</v>
      </c>
      <c r="L10" s="27">
        <f t="shared" si="2"/>
        <v>0</v>
      </c>
      <c r="M10" s="26">
        <f>'[1]2015年报价表'!O48</f>
        <v>0</v>
      </c>
      <c r="N10" s="26">
        <f>'[1]2015年报价表'!P48</f>
        <v>0</v>
      </c>
      <c r="O10" s="29">
        <f t="shared" si="3"/>
        <v>0</v>
      </c>
      <c r="P10" s="29">
        <f t="shared" si="4"/>
        <v>0</v>
      </c>
      <c r="Q10" s="47">
        <f>'[1]2015年报价表'!V48</f>
        <v>0</v>
      </c>
      <c r="R10" s="47">
        <f>'[1]2015年报价表'!W48</f>
        <v>0</v>
      </c>
      <c r="S10" s="27">
        <f t="shared" si="5"/>
        <v>0</v>
      </c>
      <c r="T10" s="47">
        <f>'[1]2015年报价表'!X48</f>
        <v>0</v>
      </c>
      <c r="U10" s="47">
        <f>'[1]2015年报价表'!Y48</f>
        <v>0</v>
      </c>
      <c r="V10" s="29">
        <f t="shared" si="6"/>
        <v>0</v>
      </c>
      <c r="W10" s="29">
        <f t="shared" si="7"/>
        <v>0</v>
      </c>
      <c r="X10" s="49">
        <f>'[1]2015年报价表'!AE48</f>
        <v>0</v>
      </c>
      <c r="Y10" s="49">
        <f>'[1]2015年报价表'!AF48</f>
        <v>0</v>
      </c>
      <c r="Z10" s="27">
        <f t="shared" si="8"/>
        <v>0</v>
      </c>
      <c r="AA10" s="53">
        <f>'[1]2015年报价表'!AG48</f>
        <v>0</v>
      </c>
      <c r="AB10" s="53">
        <f>'[1]2015年报价表'!AH48</f>
        <v>0</v>
      </c>
      <c r="AC10" s="29">
        <f t="shared" si="9"/>
        <v>0</v>
      </c>
      <c r="AD10" s="29">
        <f t="shared" si="10"/>
        <v>0</v>
      </c>
      <c r="AE10" s="52">
        <f>'[1]2015年报价表'!AN48</f>
        <v>0</v>
      </c>
      <c r="AF10" s="52">
        <f>'[1]2015年报价表'!AO48</f>
        <v>0</v>
      </c>
      <c r="AG10" s="27">
        <f t="shared" si="11"/>
        <v>0</v>
      </c>
      <c r="AH10" s="52">
        <f>'[1]2015年报价表'!AP48</f>
        <v>0</v>
      </c>
      <c r="AI10" s="52">
        <f>'[1]2015年报价表'!AQ48</f>
        <v>0</v>
      </c>
      <c r="AJ10" s="29">
        <f t="shared" si="12"/>
        <v>0</v>
      </c>
      <c r="AK10" s="29">
        <f t="shared" si="13"/>
        <v>0</v>
      </c>
      <c r="AL10" s="60">
        <f>'[1]2015年报价表'!AW48</f>
        <v>0</v>
      </c>
      <c r="AM10" s="60">
        <f>'[1]2015年报价表'!AX48</f>
        <v>0</v>
      </c>
      <c r="AN10" s="27">
        <f t="shared" si="14"/>
        <v>0</v>
      </c>
      <c r="AO10" s="66">
        <f>'[1]2015年报价表'!AY48</f>
        <v>0</v>
      </c>
      <c r="AP10" s="66">
        <f>'[1]2015年报价表'!AZ48</f>
        <v>0</v>
      </c>
      <c r="AQ10" s="29">
        <f t="shared" si="15"/>
        <v>0</v>
      </c>
      <c r="AR10" s="29">
        <f t="shared" si="16"/>
        <v>0</v>
      </c>
      <c r="AS10" s="65">
        <f>'[1]2015年报价表'!BF48</f>
        <v>0</v>
      </c>
      <c r="AT10" s="65">
        <f>'[1]2015年报价表'!BG48</f>
        <v>0</v>
      </c>
      <c r="AU10" s="27">
        <f t="shared" si="17"/>
        <v>0</v>
      </c>
      <c r="AV10" s="65">
        <f>'[1]2015年报价表'!BH48</f>
        <v>0</v>
      </c>
      <c r="AW10" s="65">
        <f>'[1]2015年报价表'!BI48</f>
        <v>0</v>
      </c>
      <c r="AX10" s="29">
        <f t="shared" si="18"/>
        <v>0</v>
      </c>
      <c r="AY10" s="29">
        <f t="shared" si="19"/>
        <v>0</v>
      </c>
      <c r="AZ10" s="17">
        <f>'[1]2015年报价表'!BO48</f>
        <v>0</v>
      </c>
      <c r="BA10" s="17">
        <f>'[1]2015年报价表'!BP48</f>
        <v>0</v>
      </c>
      <c r="BB10" s="27">
        <f t="shared" si="20"/>
        <v>0</v>
      </c>
      <c r="BC10" s="70">
        <f>'[1]2015年报价表'!BQ48</f>
        <v>0</v>
      </c>
      <c r="BD10" s="70">
        <f>'[1]2015年报价表'!BR48</f>
        <v>0</v>
      </c>
      <c r="BE10" s="29">
        <f t="shared" si="21"/>
        <v>0</v>
      </c>
      <c r="BF10" s="29">
        <f t="shared" si="22"/>
        <v>0</v>
      </c>
      <c r="BG10" s="26">
        <f>'[1]2015年报价表'!BX48</f>
        <v>0</v>
      </c>
      <c r="BH10" s="26">
        <f>'[1]2015年报价表'!BY48</f>
        <v>0</v>
      </c>
      <c r="BI10" s="27">
        <f t="shared" si="23"/>
        <v>0</v>
      </c>
      <c r="BJ10" s="28">
        <f>'[1]2015年报价表'!BZ48</f>
        <v>0</v>
      </c>
      <c r="BK10" s="28">
        <f>'[1]2015年报价表'!CA48</f>
        <v>0</v>
      </c>
      <c r="BL10" s="29">
        <f t="shared" si="24"/>
        <v>0</v>
      </c>
      <c r="BM10" s="29">
        <f t="shared" si="46"/>
        <v>0</v>
      </c>
      <c r="BN10" s="26">
        <f>'[1]2015年报价表'!CG48</f>
        <v>0</v>
      </c>
      <c r="BO10" s="26">
        <f>'[1]2015年报价表'!CH48</f>
        <v>0</v>
      </c>
      <c r="BP10" s="27">
        <f t="shared" si="25"/>
        <v>0</v>
      </c>
      <c r="BQ10" s="28">
        <f>'[1]2015年报价表'!CI48</f>
        <v>0</v>
      </c>
      <c r="BR10" s="28">
        <f>'[1]2015年报价表'!CJ48</f>
        <v>0</v>
      </c>
      <c r="BS10" s="29">
        <f t="shared" si="26"/>
        <v>0</v>
      </c>
      <c r="BT10" s="29">
        <f t="shared" si="47"/>
        <v>0</v>
      </c>
      <c r="BU10" s="26">
        <f>'[1]2015年报价表'!CP48</f>
        <v>0</v>
      </c>
      <c r="BV10" s="26">
        <f>'[1]2015年报价表'!CQ48</f>
        <v>0</v>
      </c>
      <c r="BW10" s="27">
        <f t="shared" si="27"/>
        <v>0</v>
      </c>
      <c r="BX10" s="28">
        <f>'[1]2015年报价表'!CR48</f>
        <v>0</v>
      </c>
      <c r="BY10" s="28">
        <f>'[1]2015年报价表'!CS48</f>
        <v>0</v>
      </c>
      <c r="BZ10" s="29">
        <f t="shared" si="28"/>
        <v>0</v>
      </c>
      <c r="CA10" s="29">
        <f t="shared" si="48"/>
        <v>0</v>
      </c>
      <c r="CB10" s="26">
        <f>'[1]2015年报价表'!CY48</f>
        <v>0</v>
      </c>
      <c r="CC10" s="26">
        <f>'[1]2015年报价表'!CZ48</f>
        <v>0</v>
      </c>
      <c r="CD10" s="27">
        <f t="shared" si="29"/>
        <v>0</v>
      </c>
      <c r="CE10" s="28">
        <f>'[1]2015年报价表'!DA48</f>
        <v>0</v>
      </c>
      <c r="CF10" s="28">
        <f>'[1]2015年报价表'!DB48</f>
        <v>0</v>
      </c>
      <c r="CG10" s="29">
        <f t="shared" si="30"/>
        <v>0</v>
      </c>
      <c r="CH10" s="29">
        <f t="shared" si="49"/>
        <v>0</v>
      </c>
      <c r="CI10" s="26">
        <f>'[1]2015年报价表'!DH48</f>
        <v>0</v>
      </c>
      <c r="CJ10" s="26">
        <f>'[1]2015年报价表'!DI48</f>
        <v>0</v>
      </c>
      <c r="CK10" s="27">
        <f t="shared" si="31"/>
        <v>0</v>
      </c>
      <c r="CL10" s="28">
        <f>'[1]2015年报价表'!DJ48</f>
        <v>0</v>
      </c>
      <c r="CM10" s="28">
        <f>'[1]2015年报价表'!DK48</f>
        <v>0</v>
      </c>
      <c r="CN10" s="29">
        <f t="shared" si="32"/>
        <v>0</v>
      </c>
      <c r="CO10" s="29">
        <f t="shared" si="50"/>
        <v>0</v>
      </c>
      <c r="CP10" s="26">
        <f>'[1]2015年报价表'!DQ48</f>
        <v>0</v>
      </c>
      <c r="CQ10" s="26">
        <f>'[1]2015年报价表'!DR48</f>
        <v>0</v>
      </c>
      <c r="CR10" s="27">
        <f t="shared" si="33"/>
        <v>0</v>
      </c>
      <c r="CS10" s="28">
        <f>'[1]2015年报价表'!DS48</f>
        <v>0</v>
      </c>
      <c r="CT10" s="28">
        <f>'[1]2015年报价表'!DT48</f>
        <v>0</v>
      </c>
      <c r="CU10" s="29">
        <f t="shared" si="34"/>
        <v>0</v>
      </c>
      <c r="CV10" s="29">
        <f t="shared" si="51"/>
        <v>0</v>
      </c>
      <c r="CW10" s="26"/>
      <c r="CX10" s="76"/>
      <c r="CY10" s="27">
        <f t="shared" si="35"/>
        <v>0</v>
      </c>
      <c r="CZ10" s="28"/>
      <c r="DA10" s="26"/>
      <c r="DB10" s="29">
        <f t="shared" si="36"/>
        <v>0</v>
      </c>
      <c r="DC10" s="29">
        <f t="shared" si="52"/>
        <v>0</v>
      </c>
      <c r="DD10" s="26"/>
      <c r="DE10" s="76"/>
      <c r="DF10" s="27">
        <f t="shared" si="37"/>
        <v>0</v>
      </c>
      <c r="DG10" s="28"/>
      <c r="DH10" s="26"/>
      <c r="DI10" s="29">
        <f t="shared" si="38"/>
        <v>0</v>
      </c>
      <c r="DJ10" s="29">
        <f t="shared" si="53"/>
        <v>0</v>
      </c>
      <c r="DK10" s="26">
        <f>'[1]2015年报价表'!ER48</f>
        <v>0</v>
      </c>
      <c r="DL10" s="26">
        <f>'[1]2015年报价表'!ES48</f>
        <v>0</v>
      </c>
      <c r="DM10" s="27">
        <f t="shared" si="39"/>
        <v>0</v>
      </c>
      <c r="DN10" s="28">
        <f>'[1]2015年报价表'!ET48</f>
        <v>0</v>
      </c>
      <c r="DO10" s="28">
        <f>'[1]2015年报价表'!EU48</f>
        <v>0</v>
      </c>
      <c r="DP10" s="29">
        <f t="shared" si="40"/>
        <v>0</v>
      </c>
      <c r="DQ10" s="29">
        <f t="shared" si="54"/>
        <v>0</v>
      </c>
      <c r="DR10" s="26">
        <f>'[1]2015年报价表'!FA48</f>
        <v>0</v>
      </c>
      <c r="DS10" s="26">
        <f>'[1]2015年报价表'!FB48</f>
        <v>0</v>
      </c>
      <c r="DT10" s="27">
        <f t="shared" si="41"/>
        <v>0</v>
      </c>
      <c r="DU10" s="28">
        <f>'[1]2015年报价表'!FC48</f>
        <v>0</v>
      </c>
      <c r="DV10" s="28">
        <f>'[1]2015年报价表'!FD48</f>
        <v>0</v>
      </c>
      <c r="DW10" s="29">
        <f t="shared" si="42"/>
        <v>0</v>
      </c>
      <c r="DX10" s="29">
        <f t="shared" si="55"/>
        <v>0</v>
      </c>
      <c r="DY10" s="26">
        <f>'[1]2015年报价表'!FJ48</f>
        <v>0</v>
      </c>
      <c r="DZ10" s="26">
        <f>'[1]2015年报价表'!FK48</f>
        <v>0</v>
      </c>
      <c r="EA10" s="27">
        <f t="shared" si="43"/>
        <v>0</v>
      </c>
      <c r="EB10" s="26">
        <f>'[1]2015年报价表'!FL48</f>
        <v>0</v>
      </c>
      <c r="EC10" s="26">
        <f>'[1]2015年报价表'!FM48</f>
        <v>0</v>
      </c>
      <c r="ED10" s="29">
        <f t="shared" si="44"/>
        <v>0</v>
      </c>
      <c r="EE10" s="29">
        <f t="shared" si="56"/>
        <v>0</v>
      </c>
    </row>
    <row r="11" spans="1:135">
      <c r="A11" s="24" t="s">
        <v>154</v>
      </c>
      <c r="B11" s="25">
        <v>7.0000000000000007E-2</v>
      </c>
      <c r="C11" s="26">
        <f>'[1]2015年报价表'!D78</f>
        <v>0</v>
      </c>
      <c r="D11" s="26">
        <f>'[1]2015年报价表'!E78</f>
        <v>0</v>
      </c>
      <c r="E11" s="27">
        <f t="shared" si="0"/>
        <v>0</v>
      </c>
      <c r="F11" s="28">
        <f>'[1]2015年报价表'!F78</f>
        <v>0</v>
      </c>
      <c r="G11" s="26">
        <f>'[1]2015年报价表'!G78</f>
        <v>0</v>
      </c>
      <c r="H11" s="29">
        <f t="shared" si="1"/>
        <v>0</v>
      </c>
      <c r="I11" s="29">
        <f t="shared" si="45"/>
        <v>0</v>
      </c>
      <c r="J11" s="26">
        <f>'[1]2015年报价表'!M78</f>
        <v>0</v>
      </c>
      <c r="K11" s="26">
        <f>'[1]2015年报价表'!N78</f>
        <v>0</v>
      </c>
      <c r="L11" s="27">
        <f t="shared" si="2"/>
        <v>0</v>
      </c>
      <c r="M11" s="26">
        <f>'[1]2015年报价表'!O78</f>
        <v>0</v>
      </c>
      <c r="N11" s="26">
        <f>'[1]2015年报价表'!P78</f>
        <v>0</v>
      </c>
      <c r="O11" s="29">
        <f t="shared" si="3"/>
        <v>0</v>
      </c>
      <c r="P11" s="29">
        <f t="shared" si="4"/>
        <v>0</v>
      </c>
      <c r="Q11" s="47">
        <f>'[1]2015年报价表'!V78</f>
        <v>0</v>
      </c>
      <c r="R11" s="47">
        <f>'[1]2015年报价表'!W78</f>
        <v>0</v>
      </c>
      <c r="S11" s="27">
        <f t="shared" si="5"/>
        <v>0</v>
      </c>
      <c r="T11" s="47">
        <f>'[1]2015年报价表'!X78</f>
        <v>0</v>
      </c>
      <c r="U11" s="47">
        <f>'[1]2015年报价表'!Y78</f>
        <v>0</v>
      </c>
      <c r="V11" s="29">
        <f t="shared" si="6"/>
        <v>0</v>
      </c>
      <c r="W11" s="29">
        <f t="shared" si="7"/>
        <v>0</v>
      </c>
      <c r="X11" s="49">
        <f>'[1]2015年报价表'!AE78</f>
        <v>0</v>
      </c>
      <c r="Y11" s="49">
        <f>'[1]2015年报价表'!AF78</f>
        <v>0</v>
      </c>
      <c r="Z11" s="27">
        <f t="shared" si="8"/>
        <v>0</v>
      </c>
      <c r="AA11" s="53">
        <f>'[1]2015年报价表'!AG78</f>
        <v>0</v>
      </c>
      <c r="AB11" s="53">
        <f>'[1]2015年报价表'!AH78</f>
        <v>0</v>
      </c>
      <c r="AC11" s="29">
        <f t="shared" si="9"/>
        <v>0</v>
      </c>
      <c r="AD11" s="29">
        <f t="shared" si="10"/>
        <v>0</v>
      </c>
      <c r="AE11" s="52">
        <f>'[1]2015年报价表'!AN78</f>
        <v>0</v>
      </c>
      <c r="AF11" s="52">
        <f>'[1]2015年报价表'!AO78</f>
        <v>0</v>
      </c>
      <c r="AG11" s="27">
        <f t="shared" si="11"/>
        <v>0</v>
      </c>
      <c r="AH11" s="52">
        <f>'[1]2015年报价表'!AP78</f>
        <v>0</v>
      </c>
      <c r="AI11" s="52">
        <f>'[1]2015年报价表'!AQ78</f>
        <v>0</v>
      </c>
      <c r="AJ11" s="29">
        <f t="shared" si="12"/>
        <v>0</v>
      </c>
      <c r="AK11" s="29">
        <f t="shared" si="13"/>
        <v>0</v>
      </c>
      <c r="AL11" s="60">
        <f>'[1]2015年报价表'!AW78</f>
        <v>0</v>
      </c>
      <c r="AM11" s="60">
        <f>'[1]2015年报价表'!AX78</f>
        <v>0</v>
      </c>
      <c r="AN11" s="27">
        <f t="shared" si="14"/>
        <v>0</v>
      </c>
      <c r="AO11" s="66">
        <f>'[1]2015年报价表'!AY78</f>
        <v>0</v>
      </c>
      <c r="AP11" s="66">
        <f>'[1]2015年报价表'!AZ78</f>
        <v>0</v>
      </c>
      <c r="AQ11" s="29">
        <f t="shared" si="15"/>
        <v>0</v>
      </c>
      <c r="AR11" s="29">
        <f t="shared" si="16"/>
        <v>0</v>
      </c>
      <c r="AS11" s="65">
        <f>'[1]2015年报价表'!BF78</f>
        <v>0</v>
      </c>
      <c r="AT11" s="65">
        <f>'[1]2015年报价表'!BG78</f>
        <v>0</v>
      </c>
      <c r="AU11" s="27">
        <f t="shared" si="17"/>
        <v>0</v>
      </c>
      <c r="AV11" s="65">
        <f>'[1]2015年报价表'!BH78</f>
        <v>0</v>
      </c>
      <c r="AW11" s="65">
        <f>'[1]2015年报价表'!BI78</f>
        <v>0</v>
      </c>
      <c r="AX11" s="29">
        <f t="shared" si="18"/>
        <v>0</v>
      </c>
      <c r="AY11" s="29">
        <f t="shared" si="19"/>
        <v>0</v>
      </c>
      <c r="AZ11" s="17">
        <f>'[1]2015年报价表'!BO78</f>
        <v>0</v>
      </c>
      <c r="BA11" s="17">
        <f>'[1]2015年报价表'!BP78</f>
        <v>0</v>
      </c>
      <c r="BB11" s="27">
        <f t="shared" si="20"/>
        <v>0</v>
      </c>
      <c r="BC11" s="71">
        <f>'[1]2015年报价表'!BQ78</f>
        <v>0</v>
      </c>
      <c r="BD11" s="71">
        <f>'[1]2015年报价表'!BR78</f>
        <v>0</v>
      </c>
      <c r="BE11" s="29">
        <f t="shared" si="21"/>
        <v>0</v>
      </c>
      <c r="BF11" s="29">
        <f t="shared" si="22"/>
        <v>0</v>
      </c>
      <c r="BG11" s="26">
        <f>'[1]2015年报价表'!BX78</f>
        <v>0</v>
      </c>
      <c r="BH11" s="26">
        <f>'[1]2015年报价表'!BY78</f>
        <v>0</v>
      </c>
      <c r="BI11" s="27">
        <f t="shared" si="23"/>
        <v>0</v>
      </c>
      <c r="BJ11" s="28">
        <f>'[1]2015年报价表'!BZ78</f>
        <v>0</v>
      </c>
      <c r="BK11" s="28">
        <f>'[1]2015年报价表'!CA78</f>
        <v>0</v>
      </c>
      <c r="BL11" s="29">
        <f t="shared" si="24"/>
        <v>0</v>
      </c>
      <c r="BM11" s="29">
        <f t="shared" si="46"/>
        <v>0</v>
      </c>
      <c r="BN11" s="26">
        <f>'[1]2015年报价表'!CG78</f>
        <v>0</v>
      </c>
      <c r="BO11" s="26">
        <f>'[1]2015年报价表'!CH78</f>
        <v>0</v>
      </c>
      <c r="BP11" s="27">
        <f t="shared" si="25"/>
        <v>0</v>
      </c>
      <c r="BQ11" s="28">
        <f>'[1]2015年报价表'!CI78</f>
        <v>0</v>
      </c>
      <c r="BR11" s="28">
        <f>'[1]2015年报价表'!CJ78</f>
        <v>0</v>
      </c>
      <c r="BS11" s="29">
        <f t="shared" si="26"/>
        <v>0</v>
      </c>
      <c r="BT11" s="29">
        <f t="shared" si="47"/>
        <v>0</v>
      </c>
      <c r="BU11" s="26">
        <f>'[1]2015年报价表'!CP78</f>
        <v>0</v>
      </c>
      <c r="BV11" s="26">
        <f>'[1]2015年报价表'!CQ78</f>
        <v>0</v>
      </c>
      <c r="BW11" s="27">
        <f t="shared" si="27"/>
        <v>0</v>
      </c>
      <c r="BX11" s="28">
        <f>'[1]2015年报价表'!CR78</f>
        <v>0</v>
      </c>
      <c r="BY11" s="28">
        <f>'[1]2015年报价表'!CS78</f>
        <v>0</v>
      </c>
      <c r="BZ11" s="29">
        <f t="shared" si="28"/>
        <v>0</v>
      </c>
      <c r="CA11" s="29">
        <f t="shared" si="48"/>
        <v>0</v>
      </c>
      <c r="CB11" s="26">
        <f>'[1]2015年报价表'!CY78</f>
        <v>0</v>
      </c>
      <c r="CC11" s="26">
        <f>'[1]2015年报价表'!CZ78</f>
        <v>0</v>
      </c>
      <c r="CD11" s="27">
        <f t="shared" si="29"/>
        <v>0</v>
      </c>
      <c r="CE11" s="28">
        <f>'[1]2015年报价表'!DA78</f>
        <v>0</v>
      </c>
      <c r="CF11" s="28">
        <f>'[1]2015年报价表'!DB78</f>
        <v>0</v>
      </c>
      <c r="CG11" s="29">
        <f t="shared" si="30"/>
        <v>0</v>
      </c>
      <c r="CH11" s="29">
        <f t="shared" si="49"/>
        <v>0</v>
      </c>
      <c r="CI11" s="26">
        <f>'[1]2015年报价表'!DH78</f>
        <v>0</v>
      </c>
      <c r="CJ11" s="26">
        <f>'[1]2015年报价表'!DI78</f>
        <v>0</v>
      </c>
      <c r="CK11" s="27">
        <f t="shared" si="31"/>
        <v>0</v>
      </c>
      <c r="CL11" s="28">
        <f>'[1]2015年报价表'!DJ78</f>
        <v>0</v>
      </c>
      <c r="CM11" s="28">
        <f>'[1]2015年报价表'!DK78</f>
        <v>0</v>
      </c>
      <c r="CN11" s="29">
        <f t="shared" si="32"/>
        <v>0</v>
      </c>
      <c r="CO11" s="29">
        <f t="shared" si="50"/>
        <v>0</v>
      </c>
      <c r="CP11" s="26">
        <f>'[1]2015年报价表'!DQ78</f>
        <v>0</v>
      </c>
      <c r="CQ11" s="26">
        <f>'[1]2015年报价表'!DR78</f>
        <v>0</v>
      </c>
      <c r="CR11" s="27">
        <f t="shared" si="33"/>
        <v>0</v>
      </c>
      <c r="CS11" s="28">
        <f>'[1]2015年报价表'!DS78</f>
        <v>0</v>
      </c>
      <c r="CT11" s="28">
        <f>'[1]2015年报价表'!DT78</f>
        <v>0</v>
      </c>
      <c r="CU11" s="29">
        <f t="shared" si="34"/>
        <v>0</v>
      </c>
      <c r="CV11" s="29">
        <f t="shared" si="51"/>
        <v>0</v>
      </c>
      <c r="CW11" s="26"/>
      <c r="CX11" s="76"/>
      <c r="CY11" s="27">
        <f t="shared" si="35"/>
        <v>0</v>
      </c>
      <c r="CZ11" s="28"/>
      <c r="DA11" s="26"/>
      <c r="DB11" s="29">
        <f t="shared" si="36"/>
        <v>0</v>
      </c>
      <c r="DC11" s="29">
        <f t="shared" si="52"/>
        <v>0</v>
      </c>
      <c r="DD11" s="26"/>
      <c r="DE11" s="76"/>
      <c r="DF11" s="27">
        <f t="shared" si="37"/>
        <v>0</v>
      </c>
      <c r="DG11" s="28"/>
      <c r="DH11" s="26"/>
      <c r="DI11" s="29">
        <f t="shared" si="38"/>
        <v>0</v>
      </c>
      <c r="DJ11" s="29">
        <f t="shared" si="53"/>
        <v>0</v>
      </c>
      <c r="DK11" s="26">
        <f>'[1]2015年报价表'!ER78</f>
        <v>0</v>
      </c>
      <c r="DL11" s="26">
        <f>'[1]2015年报价表'!ES78</f>
        <v>0</v>
      </c>
      <c r="DM11" s="27">
        <f t="shared" si="39"/>
        <v>0</v>
      </c>
      <c r="DN11" s="28">
        <f>'[1]2015年报价表'!ET78</f>
        <v>0</v>
      </c>
      <c r="DO11" s="28">
        <f>'[1]2015年报价表'!EU78</f>
        <v>0</v>
      </c>
      <c r="DP11" s="29">
        <f t="shared" si="40"/>
        <v>0</v>
      </c>
      <c r="DQ11" s="29">
        <f t="shared" si="54"/>
        <v>0</v>
      </c>
      <c r="DR11" s="26">
        <f>'[1]2015年报价表'!FA78</f>
        <v>0</v>
      </c>
      <c r="DS11" s="26">
        <f>'[1]2015年报价表'!FB78</f>
        <v>0</v>
      </c>
      <c r="DT11" s="27">
        <f t="shared" si="41"/>
        <v>0</v>
      </c>
      <c r="DU11" s="28">
        <f>'[1]2015年报价表'!FC78</f>
        <v>0</v>
      </c>
      <c r="DV11" s="28">
        <f>'[1]2015年报价表'!FD78</f>
        <v>0</v>
      </c>
      <c r="DW11" s="29">
        <f t="shared" si="42"/>
        <v>0</v>
      </c>
      <c r="DX11" s="29">
        <f t="shared" si="55"/>
        <v>0</v>
      </c>
      <c r="DY11" s="26">
        <f>'[1]2015年报价表'!FJ78</f>
        <v>0</v>
      </c>
      <c r="DZ11" s="26">
        <f>'[1]2015年报价表'!FK78</f>
        <v>0</v>
      </c>
      <c r="EA11" s="27">
        <f t="shared" si="43"/>
        <v>0</v>
      </c>
      <c r="EB11" s="26">
        <f>'[1]2015年报价表'!FL78</f>
        <v>0</v>
      </c>
      <c r="EC11" s="26">
        <f>'[1]2015年报价表'!FM78</f>
        <v>0</v>
      </c>
      <c r="ED11" s="29">
        <f t="shared" si="44"/>
        <v>0</v>
      </c>
      <c r="EE11" s="29">
        <f t="shared" si="56"/>
        <v>0</v>
      </c>
    </row>
    <row r="12" spans="1:135">
      <c r="A12" s="33" t="s">
        <v>302</v>
      </c>
      <c r="B12" s="25">
        <v>0.02</v>
      </c>
      <c r="C12" s="26">
        <f>'[1]2015年报价表'!D215</f>
        <v>0</v>
      </c>
      <c r="D12" s="26">
        <f>'[1]2015年报价表'!E215</f>
        <v>0</v>
      </c>
      <c r="E12" s="27">
        <f t="shared" si="0"/>
        <v>0</v>
      </c>
      <c r="F12" s="28">
        <f>'[1]2015年报价表'!F215</f>
        <v>0</v>
      </c>
      <c r="G12" s="26">
        <f>'[1]2015年报价表'!G215</f>
        <v>0</v>
      </c>
      <c r="H12" s="29">
        <f t="shared" si="1"/>
        <v>0</v>
      </c>
      <c r="I12" s="29">
        <f t="shared" si="45"/>
        <v>0</v>
      </c>
      <c r="J12" s="40">
        <f>'[1]2015年报价表'!M215</f>
        <v>0</v>
      </c>
      <c r="K12" s="40">
        <f>'[1]2015年报价表'!N215</f>
        <v>0</v>
      </c>
      <c r="L12" s="27">
        <f t="shared" si="2"/>
        <v>0</v>
      </c>
      <c r="M12" s="41">
        <f>'[1]2015年报价表'!O215</f>
        <v>0</v>
      </c>
      <c r="N12" s="41">
        <f>'[1]2015年报价表'!P215</f>
        <v>0</v>
      </c>
      <c r="O12" s="29">
        <f t="shared" si="3"/>
        <v>0</v>
      </c>
      <c r="P12" s="29">
        <f t="shared" si="4"/>
        <v>0</v>
      </c>
      <c r="Q12" s="50">
        <f>'[1]2015年报价表'!V215</f>
        <v>0</v>
      </c>
      <c r="R12" s="50">
        <f>'[1]2015年报价表'!W215</f>
        <v>0</v>
      </c>
      <c r="S12" s="27">
        <f t="shared" si="5"/>
        <v>0</v>
      </c>
      <c r="T12" s="48">
        <f>'[1]2015年报价表'!X215</f>
        <v>0</v>
      </c>
      <c r="U12" s="48">
        <f>'[1]2015年报价表'!Y215</f>
        <v>0</v>
      </c>
      <c r="V12" s="29">
        <f t="shared" si="6"/>
        <v>0</v>
      </c>
      <c r="W12" s="29">
        <f t="shared" si="7"/>
        <v>0</v>
      </c>
      <c r="X12" s="48">
        <f>'[1]2015年报价表'!AE215</f>
        <v>0</v>
      </c>
      <c r="Y12" s="48">
        <f>'[1]2015年报价表'!AF215</f>
        <v>0</v>
      </c>
      <c r="Z12" s="27">
        <f t="shared" si="8"/>
        <v>0</v>
      </c>
      <c r="AA12" s="54">
        <f>'[1]2015年报价表'!AG215</f>
        <v>0</v>
      </c>
      <c r="AB12" s="54">
        <f>'[1]2015年报价表'!AH215</f>
        <v>0</v>
      </c>
      <c r="AC12" s="29">
        <f t="shared" si="9"/>
        <v>0</v>
      </c>
      <c r="AD12" s="29">
        <f t="shared" si="10"/>
        <v>0</v>
      </c>
      <c r="AE12" s="55">
        <f>'[1]2015年报价表'!AN215</f>
        <v>0</v>
      </c>
      <c r="AF12" s="55">
        <f>'[1]2015年报价表'!AO215</f>
        <v>0</v>
      </c>
      <c r="AG12" s="27">
        <f t="shared" si="11"/>
        <v>0</v>
      </c>
      <c r="AH12" s="61">
        <f>'[1]2015年报价表'!AP215</f>
        <v>0</v>
      </c>
      <c r="AI12" s="61">
        <f>'[1]2015年报价表'!AQ215</f>
        <v>0</v>
      </c>
      <c r="AJ12" s="29">
        <f t="shared" si="12"/>
        <v>0</v>
      </c>
      <c r="AK12" s="29">
        <f t="shared" si="13"/>
        <v>0</v>
      </c>
      <c r="AL12" s="60">
        <f>'[1]2015年报价表'!AW215</f>
        <v>0</v>
      </c>
      <c r="AM12" s="60">
        <f>'[1]2015年报价表'!AX215</f>
        <v>0</v>
      </c>
      <c r="AN12" s="27">
        <f t="shared" si="14"/>
        <v>0</v>
      </c>
      <c r="AO12" s="66">
        <f>'[1]2015年报价表'!AY215</f>
        <v>0</v>
      </c>
      <c r="AP12" s="66">
        <f>'[1]2015年报价表'!AZ215</f>
        <v>0</v>
      </c>
      <c r="AQ12" s="29">
        <f t="shared" si="15"/>
        <v>0</v>
      </c>
      <c r="AR12" s="29">
        <f t="shared" si="16"/>
        <v>0</v>
      </c>
      <c r="AS12" s="65">
        <f>'[1]2015年报价表'!BF215</f>
        <v>0</v>
      </c>
      <c r="AT12" s="65">
        <f>'[1]2015年报价表'!BG215</f>
        <v>0</v>
      </c>
      <c r="AU12" s="27">
        <f t="shared" si="17"/>
        <v>0</v>
      </c>
      <c r="AV12" s="65">
        <f>'[1]2015年报价表'!BH215</f>
        <v>0</v>
      </c>
      <c r="AW12" s="65">
        <f>'[1]2015年报价表'!BI215</f>
        <v>0</v>
      </c>
      <c r="AX12" s="29">
        <f t="shared" si="18"/>
        <v>0</v>
      </c>
      <c r="AY12" s="29">
        <f t="shared" si="19"/>
        <v>0</v>
      </c>
      <c r="AZ12" s="17">
        <f>'[1]2015年报价表'!BO215</f>
        <v>0</v>
      </c>
      <c r="BA12" s="17">
        <f>'[1]2015年报价表'!BP215</f>
        <v>0</v>
      </c>
      <c r="BB12" s="27">
        <f t="shared" si="20"/>
        <v>0</v>
      </c>
      <c r="BC12" s="71">
        <f>'[1]2015年报价表'!BQ215</f>
        <v>0</v>
      </c>
      <c r="BD12" s="71">
        <f>'[1]2015年报价表'!BR215</f>
        <v>0</v>
      </c>
      <c r="BE12" s="29">
        <f t="shared" si="21"/>
        <v>0</v>
      </c>
      <c r="BF12" s="29">
        <f t="shared" si="22"/>
        <v>0</v>
      </c>
      <c r="BG12" s="26">
        <f>'[1]2015年报价表'!BX215</f>
        <v>0</v>
      </c>
      <c r="BH12" s="26">
        <f>'[1]2015年报价表'!BY215</f>
        <v>0</v>
      </c>
      <c r="BI12" s="27">
        <f t="shared" si="23"/>
        <v>0</v>
      </c>
      <c r="BJ12" s="28">
        <f>'[1]2015年报价表'!BZ215</f>
        <v>0</v>
      </c>
      <c r="BK12" s="28">
        <f>'[1]2015年报价表'!CA215</f>
        <v>0</v>
      </c>
      <c r="BL12" s="29">
        <f t="shared" si="24"/>
        <v>0</v>
      </c>
      <c r="BM12" s="29">
        <f t="shared" si="46"/>
        <v>0</v>
      </c>
      <c r="BN12" s="26">
        <f>'[1]2015年报价表'!CG215</f>
        <v>0</v>
      </c>
      <c r="BO12" s="26">
        <f>'[1]2015年报价表'!CH215</f>
        <v>0</v>
      </c>
      <c r="BP12" s="27">
        <f t="shared" si="25"/>
        <v>0</v>
      </c>
      <c r="BQ12" s="28">
        <f>'[1]2015年报价表'!CI215</f>
        <v>0</v>
      </c>
      <c r="BR12" s="28">
        <f>'[1]2015年报价表'!CJ215</f>
        <v>0</v>
      </c>
      <c r="BS12" s="29">
        <f t="shared" si="26"/>
        <v>0</v>
      </c>
      <c r="BT12" s="29">
        <f t="shared" si="47"/>
        <v>0</v>
      </c>
      <c r="BU12" s="26">
        <f>'[1]2015年报价表'!CP215</f>
        <v>0</v>
      </c>
      <c r="BV12" s="26">
        <f>'[1]2015年报价表'!CQ215</f>
        <v>0</v>
      </c>
      <c r="BW12" s="27">
        <f t="shared" si="27"/>
        <v>0</v>
      </c>
      <c r="BX12" s="28">
        <f>'[1]2015年报价表'!CR215</f>
        <v>0</v>
      </c>
      <c r="BY12" s="28">
        <f>'[1]2015年报价表'!CS215</f>
        <v>0</v>
      </c>
      <c r="BZ12" s="29">
        <f t="shared" si="28"/>
        <v>0</v>
      </c>
      <c r="CA12" s="29">
        <f t="shared" si="48"/>
        <v>0</v>
      </c>
      <c r="CB12" s="26">
        <f>'[1]2015年报价表'!CY215</f>
        <v>0</v>
      </c>
      <c r="CC12" s="26">
        <f>'[1]2015年报价表'!CZ215</f>
        <v>0</v>
      </c>
      <c r="CD12" s="27">
        <f t="shared" si="29"/>
        <v>0</v>
      </c>
      <c r="CE12" s="28">
        <f>'[1]2015年报价表'!DA215</f>
        <v>0</v>
      </c>
      <c r="CF12" s="28">
        <f>'[1]2015年报价表'!DB215</f>
        <v>0</v>
      </c>
      <c r="CG12" s="29">
        <f t="shared" si="30"/>
        <v>0</v>
      </c>
      <c r="CH12" s="29">
        <f t="shared" si="49"/>
        <v>0</v>
      </c>
      <c r="CI12" s="26">
        <f>'[1]2015年报价表'!DH215</f>
        <v>0</v>
      </c>
      <c r="CJ12" s="26">
        <f>'[1]2015年报价表'!DI215</f>
        <v>0</v>
      </c>
      <c r="CK12" s="27">
        <f t="shared" si="31"/>
        <v>0</v>
      </c>
      <c r="CL12" s="28">
        <f>'[1]2015年报价表'!DJ215</f>
        <v>0</v>
      </c>
      <c r="CM12" s="28">
        <f>'[1]2015年报价表'!DK215</f>
        <v>0</v>
      </c>
      <c r="CN12" s="29">
        <f t="shared" si="32"/>
        <v>0</v>
      </c>
      <c r="CO12" s="29">
        <f t="shared" si="50"/>
        <v>0</v>
      </c>
      <c r="CP12" s="26">
        <f>'[1]2015年报价表'!DQ215</f>
        <v>0</v>
      </c>
      <c r="CQ12" s="26">
        <f>'[1]2015年报价表'!DR215</f>
        <v>0</v>
      </c>
      <c r="CR12" s="27">
        <f t="shared" si="33"/>
        <v>0</v>
      </c>
      <c r="CS12" s="28">
        <f>'[1]2015年报价表'!DS215</f>
        <v>0</v>
      </c>
      <c r="CT12" s="28">
        <f>'[1]2015年报价表'!DT215</f>
        <v>0</v>
      </c>
      <c r="CU12" s="29">
        <f t="shared" si="34"/>
        <v>0</v>
      </c>
      <c r="CV12" s="29">
        <f t="shared" si="51"/>
        <v>0</v>
      </c>
      <c r="CW12" s="26"/>
      <c r="CX12" s="77"/>
      <c r="CY12" s="27">
        <f t="shared" si="35"/>
        <v>0</v>
      </c>
      <c r="CZ12" s="28"/>
      <c r="DA12" s="26"/>
      <c r="DB12" s="29">
        <f t="shared" si="36"/>
        <v>0</v>
      </c>
      <c r="DC12" s="29">
        <f t="shared" si="52"/>
        <v>0</v>
      </c>
      <c r="DD12" s="26"/>
      <c r="DE12" s="77"/>
      <c r="DF12" s="27">
        <f t="shared" si="37"/>
        <v>0</v>
      </c>
      <c r="DG12" s="28"/>
      <c r="DH12" s="26"/>
      <c r="DI12" s="29">
        <f t="shared" si="38"/>
        <v>0</v>
      </c>
      <c r="DJ12" s="29">
        <f t="shared" si="53"/>
        <v>0</v>
      </c>
      <c r="DK12" s="26">
        <f>'[1]2015年报价表'!ER215</f>
        <v>0</v>
      </c>
      <c r="DL12" s="26">
        <f>'[1]2015年报价表'!ES215</f>
        <v>0</v>
      </c>
      <c r="DM12" s="27">
        <f t="shared" si="39"/>
        <v>0</v>
      </c>
      <c r="DN12" s="28">
        <f>'[1]2015年报价表'!ET215</f>
        <v>0</v>
      </c>
      <c r="DO12" s="28">
        <f>'[1]2015年报价表'!EU215</f>
        <v>0</v>
      </c>
      <c r="DP12" s="29">
        <f t="shared" si="40"/>
        <v>0</v>
      </c>
      <c r="DQ12" s="29">
        <f t="shared" si="54"/>
        <v>0</v>
      </c>
      <c r="DR12" s="26">
        <f>'[1]2015年报价表'!FA215</f>
        <v>0</v>
      </c>
      <c r="DS12" s="26">
        <f>'[1]2015年报价表'!FB215</f>
        <v>0</v>
      </c>
      <c r="DT12" s="27">
        <f t="shared" si="41"/>
        <v>0</v>
      </c>
      <c r="DU12" s="28">
        <f>'[1]2015年报价表'!FC215</f>
        <v>0</v>
      </c>
      <c r="DV12" s="28">
        <f>'[1]2015年报价表'!FD215</f>
        <v>0</v>
      </c>
      <c r="DW12" s="29">
        <f t="shared" si="42"/>
        <v>0</v>
      </c>
      <c r="DX12" s="29">
        <f t="shared" si="55"/>
        <v>0</v>
      </c>
      <c r="DY12" s="26">
        <f>'[1]2015年报价表'!FJ215</f>
        <v>0</v>
      </c>
      <c r="DZ12" s="26">
        <f>'[1]2015年报价表'!FK215</f>
        <v>0</v>
      </c>
      <c r="EA12" s="27">
        <f t="shared" si="43"/>
        <v>0</v>
      </c>
      <c r="EB12" s="26">
        <f>'[1]2015年报价表'!FL215</f>
        <v>0</v>
      </c>
      <c r="EC12" s="26">
        <f>'[1]2015年报价表'!FM215</f>
        <v>0</v>
      </c>
      <c r="ED12" s="29">
        <f t="shared" si="44"/>
        <v>0</v>
      </c>
      <c r="EE12" s="29">
        <f t="shared" si="56"/>
        <v>0</v>
      </c>
    </row>
    <row r="13" spans="1:135">
      <c r="A13" s="33" t="s">
        <v>178</v>
      </c>
      <c r="B13" s="25">
        <v>0.03</v>
      </c>
      <c r="C13" s="18">
        <f>'[1]2015年报价表'!D101</f>
        <v>0</v>
      </c>
      <c r="D13" s="18">
        <f>'[1]2015年报价表'!E101</f>
        <v>0</v>
      </c>
      <c r="E13" s="27">
        <f t="shared" si="0"/>
        <v>0</v>
      </c>
      <c r="F13" s="34">
        <f>'[1]2015年报价表'!F101</f>
        <v>0</v>
      </c>
      <c r="G13" s="35">
        <f>'[1]2015年报价表'!G101</f>
        <v>0</v>
      </c>
      <c r="H13" s="29">
        <f t="shared" si="1"/>
        <v>0</v>
      </c>
      <c r="I13" s="29">
        <f t="shared" si="45"/>
        <v>0</v>
      </c>
      <c r="J13" s="18">
        <f>'[1]2015年报价表'!M101</f>
        <v>0</v>
      </c>
      <c r="K13" s="18">
        <f>'[1]2015年报价表'!N101</f>
        <v>0</v>
      </c>
      <c r="L13" s="27">
        <f t="shared" si="2"/>
        <v>0</v>
      </c>
      <c r="M13" s="18">
        <f>'[1]2015年报价表'!O101</f>
        <v>0</v>
      </c>
      <c r="N13" s="18">
        <f>'[1]2015年报价表'!P101</f>
        <v>0</v>
      </c>
      <c r="O13" s="29">
        <f t="shared" si="3"/>
        <v>0</v>
      </c>
      <c r="P13" s="29">
        <f t="shared" si="4"/>
        <v>0</v>
      </c>
      <c r="Q13" s="18">
        <f>'[1]2015年报价表'!V101</f>
        <v>0</v>
      </c>
      <c r="R13" s="18">
        <f>'[1]2015年报价表'!W101</f>
        <v>0</v>
      </c>
      <c r="S13" s="27">
        <f t="shared" si="5"/>
        <v>0</v>
      </c>
      <c r="T13" s="18">
        <f>'[1]2015年报价表'!X101</f>
        <v>0</v>
      </c>
      <c r="U13" s="18">
        <f>'[1]2015年报价表'!Y101</f>
        <v>0</v>
      </c>
      <c r="V13" s="29">
        <f t="shared" si="6"/>
        <v>0</v>
      </c>
      <c r="W13" s="29">
        <f t="shared" si="7"/>
        <v>0</v>
      </c>
      <c r="X13" s="18">
        <f>'[1]2015年报价表'!AE101</f>
        <v>0</v>
      </c>
      <c r="Y13" s="18">
        <f>'[1]2015年报价表'!AF101</f>
        <v>0</v>
      </c>
      <c r="Z13" s="27">
        <f t="shared" si="8"/>
        <v>0</v>
      </c>
      <c r="AA13" s="18">
        <f>'[1]2015年报价表'!AG101</f>
        <v>0</v>
      </c>
      <c r="AB13" s="18">
        <f>'[1]2015年报价表'!AH101</f>
        <v>0</v>
      </c>
      <c r="AC13" s="29">
        <f t="shared" si="9"/>
        <v>0</v>
      </c>
      <c r="AD13" s="29">
        <f t="shared" si="10"/>
        <v>0</v>
      </c>
      <c r="AE13" s="56">
        <f>'[1]2015年报价表'!AN101</f>
        <v>0</v>
      </c>
      <c r="AF13" s="56">
        <f>'[1]2015年报价表'!AO101</f>
        <v>0</v>
      </c>
      <c r="AG13" s="27">
        <f t="shared" si="11"/>
        <v>0</v>
      </c>
      <c r="AH13" s="56">
        <f>'[1]2015年报价表'!AP101</f>
        <v>0</v>
      </c>
      <c r="AI13" s="56">
        <f>'[1]2015年报价表'!AQ101</f>
        <v>0</v>
      </c>
      <c r="AJ13" s="29">
        <f t="shared" si="12"/>
        <v>0</v>
      </c>
      <c r="AK13" s="29">
        <f t="shared" si="13"/>
        <v>0</v>
      </c>
      <c r="AL13" s="18">
        <f>'[1]2015年报价表'!AW101</f>
        <v>0</v>
      </c>
      <c r="AM13" s="18">
        <f>'[1]2015年报价表'!AX101</f>
        <v>0</v>
      </c>
      <c r="AN13" s="27">
        <f t="shared" si="14"/>
        <v>0</v>
      </c>
      <c r="AO13" s="18">
        <f>'[1]2015年报价表'!AY101</f>
        <v>0</v>
      </c>
      <c r="AP13" s="18">
        <f>'[1]2015年报价表'!AZ101</f>
        <v>0</v>
      </c>
      <c r="AQ13" s="29">
        <f t="shared" si="15"/>
        <v>0</v>
      </c>
      <c r="AR13" s="29">
        <f t="shared" si="16"/>
        <v>0</v>
      </c>
      <c r="AS13" s="65">
        <f>'[1]2015年报价表'!BF101</f>
        <v>0</v>
      </c>
      <c r="AT13" s="65">
        <f>'[1]2015年报价表'!BG101</f>
        <v>0</v>
      </c>
      <c r="AU13" s="27">
        <f t="shared" si="17"/>
        <v>0</v>
      </c>
      <c r="AV13" s="65">
        <f>'[1]2015年报价表'!BH101</f>
        <v>0</v>
      </c>
      <c r="AW13" s="65">
        <f>'[1]2015年报价表'!BI101</f>
        <v>0</v>
      </c>
      <c r="AX13" s="29">
        <f t="shared" si="18"/>
        <v>0</v>
      </c>
      <c r="AY13" s="29">
        <f t="shared" si="19"/>
        <v>0</v>
      </c>
      <c r="AZ13" s="17">
        <f>'[1]2015年报价表'!BO101</f>
        <v>0</v>
      </c>
      <c r="BA13" s="17">
        <f>'[1]2015年报价表'!BP101</f>
        <v>0</v>
      </c>
      <c r="BB13" s="27">
        <f t="shared" si="20"/>
        <v>0</v>
      </c>
      <c r="BC13" s="70">
        <f>'[1]2015年报价表'!BQ101</f>
        <v>0</v>
      </c>
      <c r="BD13" s="70">
        <f>'[1]2015年报价表'!BR101</f>
        <v>0</v>
      </c>
      <c r="BE13" s="29">
        <f t="shared" si="21"/>
        <v>0</v>
      </c>
      <c r="BF13" s="29">
        <f t="shared" si="22"/>
        <v>0</v>
      </c>
      <c r="BG13" s="18">
        <f>'[1]2015年报价表'!BX101</f>
        <v>0</v>
      </c>
      <c r="BH13" s="18">
        <f>'[1]2015年报价表'!BY101</f>
        <v>0</v>
      </c>
      <c r="BI13" s="27">
        <f t="shared" si="23"/>
        <v>0</v>
      </c>
      <c r="BJ13" s="34">
        <f>'[1]2015年报价表'!BZ101</f>
        <v>0</v>
      </c>
      <c r="BK13" s="34">
        <f>'[1]2015年报价表'!CA101</f>
        <v>0</v>
      </c>
      <c r="BL13" s="29">
        <f t="shared" si="24"/>
        <v>0</v>
      </c>
      <c r="BM13" s="29">
        <f t="shared" si="46"/>
        <v>0</v>
      </c>
      <c r="BN13" s="18">
        <f>'[1]2015年报价表'!CG101</f>
        <v>0</v>
      </c>
      <c r="BO13" s="18">
        <f>'[1]2015年报价表'!CH101</f>
        <v>0</v>
      </c>
      <c r="BP13" s="27">
        <f t="shared" si="25"/>
        <v>0</v>
      </c>
      <c r="BQ13" s="34">
        <f>'[1]2015年报价表'!CI101</f>
        <v>0</v>
      </c>
      <c r="BR13" s="34">
        <f>'[1]2015年报价表'!CJ101</f>
        <v>0</v>
      </c>
      <c r="BS13" s="29">
        <f t="shared" si="26"/>
        <v>0</v>
      </c>
      <c r="BT13" s="29">
        <f t="shared" si="47"/>
        <v>0</v>
      </c>
      <c r="BU13" s="18">
        <f>'[1]2015年报价表'!CP101</f>
        <v>0</v>
      </c>
      <c r="BV13" s="18">
        <f>'[1]2015年报价表'!CQ101</f>
        <v>0</v>
      </c>
      <c r="BW13" s="27">
        <f t="shared" si="27"/>
        <v>0</v>
      </c>
      <c r="BX13" s="34">
        <f>'[1]2015年报价表'!CR101</f>
        <v>0</v>
      </c>
      <c r="BY13" s="34">
        <f>'[1]2015年报价表'!CS101</f>
        <v>0</v>
      </c>
      <c r="BZ13" s="29">
        <f t="shared" si="28"/>
        <v>0</v>
      </c>
      <c r="CA13" s="29">
        <f t="shared" si="48"/>
        <v>0</v>
      </c>
      <c r="CB13" s="18">
        <f>'[1]2015年报价表'!CY101</f>
        <v>0</v>
      </c>
      <c r="CC13" s="18">
        <f>'[1]2015年报价表'!CZ101</f>
        <v>0</v>
      </c>
      <c r="CD13" s="27">
        <f t="shared" si="29"/>
        <v>0</v>
      </c>
      <c r="CE13" s="34">
        <f>'[1]2015年报价表'!DA101</f>
        <v>0</v>
      </c>
      <c r="CF13" s="34">
        <f>'[1]2015年报价表'!DB101</f>
        <v>0</v>
      </c>
      <c r="CG13" s="29">
        <f t="shared" si="30"/>
        <v>0</v>
      </c>
      <c r="CH13" s="29">
        <f t="shared" si="49"/>
        <v>0</v>
      </c>
      <c r="CI13" s="18">
        <f>'[1]2015年报价表'!DH101</f>
        <v>0</v>
      </c>
      <c r="CJ13" s="18">
        <f>'[1]2015年报价表'!DI101</f>
        <v>0</v>
      </c>
      <c r="CK13" s="27">
        <f t="shared" si="31"/>
        <v>0</v>
      </c>
      <c r="CL13" s="34">
        <f>'[1]2015年报价表'!DJ101</f>
        <v>0</v>
      </c>
      <c r="CM13" s="34">
        <f>'[1]2015年报价表'!DK101</f>
        <v>0</v>
      </c>
      <c r="CN13" s="29">
        <f t="shared" si="32"/>
        <v>0</v>
      </c>
      <c r="CO13" s="29">
        <f t="shared" si="50"/>
        <v>0</v>
      </c>
      <c r="CP13" s="18">
        <f>'[1]2015年报价表'!DQ101</f>
        <v>0</v>
      </c>
      <c r="CQ13" s="18">
        <f>'[1]2015年报价表'!DR101</f>
        <v>0</v>
      </c>
      <c r="CR13" s="27">
        <f t="shared" si="33"/>
        <v>0</v>
      </c>
      <c r="CS13" s="34">
        <f>'[1]2015年报价表'!DS101</f>
        <v>0</v>
      </c>
      <c r="CT13" s="34">
        <f>'[1]2015年报价表'!DT101</f>
        <v>0</v>
      </c>
      <c r="CU13" s="29">
        <f t="shared" si="34"/>
        <v>0</v>
      </c>
      <c r="CV13" s="29">
        <f t="shared" si="51"/>
        <v>0</v>
      </c>
      <c r="CW13" s="18"/>
      <c r="CX13" s="18"/>
      <c r="CY13" s="27">
        <f t="shared" si="35"/>
        <v>0</v>
      </c>
      <c r="CZ13" s="34"/>
      <c r="DA13" s="18"/>
      <c r="DB13" s="29">
        <f t="shared" si="36"/>
        <v>0</v>
      </c>
      <c r="DC13" s="29">
        <f t="shared" si="52"/>
        <v>0</v>
      </c>
      <c r="DD13" s="18"/>
      <c r="DE13" s="18"/>
      <c r="DF13" s="27">
        <f t="shared" si="37"/>
        <v>0</v>
      </c>
      <c r="DG13" s="34"/>
      <c r="DH13" s="18"/>
      <c r="DI13" s="29">
        <f t="shared" si="38"/>
        <v>0</v>
      </c>
      <c r="DJ13" s="29">
        <f t="shared" si="53"/>
        <v>0</v>
      </c>
      <c r="DK13" s="18">
        <f>'[1]2015年报价表'!ER101</f>
        <v>0</v>
      </c>
      <c r="DL13" s="18">
        <f>'[1]2015年报价表'!ES101</f>
        <v>0</v>
      </c>
      <c r="DM13" s="27">
        <f t="shared" si="39"/>
        <v>0</v>
      </c>
      <c r="DN13" s="34">
        <f>'[1]2015年报价表'!ET101</f>
        <v>0</v>
      </c>
      <c r="DO13" s="34">
        <f>'[1]2015年报价表'!EU101</f>
        <v>0</v>
      </c>
      <c r="DP13" s="29">
        <f t="shared" si="40"/>
        <v>0</v>
      </c>
      <c r="DQ13" s="29">
        <f t="shared" si="54"/>
        <v>0</v>
      </c>
      <c r="DR13" s="18">
        <f>'[1]2015年报价表'!FA101</f>
        <v>0</v>
      </c>
      <c r="DS13" s="18">
        <f>'[1]2015年报价表'!FB101</f>
        <v>0</v>
      </c>
      <c r="DT13" s="27">
        <f t="shared" si="41"/>
        <v>0</v>
      </c>
      <c r="DU13" s="34">
        <f>'[1]2015年报价表'!FC101</f>
        <v>0</v>
      </c>
      <c r="DV13" s="34">
        <f>'[1]2015年报价表'!FD101</f>
        <v>0</v>
      </c>
      <c r="DW13" s="29">
        <f t="shared" si="42"/>
        <v>0</v>
      </c>
      <c r="DX13" s="29">
        <f t="shared" si="55"/>
        <v>0</v>
      </c>
      <c r="DY13" s="18">
        <f>'[1]2015年报价表'!FJ101</f>
        <v>0</v>
      </c>
      <c r="DZ13" s="18">
        <f>'[1]2015年报价表'!FK101</f>
        <v>0</v>
      </c>
      <c r="EA13" s="27">
        <f t="shared" si="43"/>
        <v>0</v>
      </c>
      <c r="EB13" s="35">
        <f>'[1]2015年报价表'!FL101</f>
        <v>0</v>
      </c>
      <c r="EC13" s="35">
        <f>'[1]2015年报价表'!FM101</f>
        <v>0</v>
      </c>
      <c r="ED13" s="29">
        <f t="shared" si="44"/>
        <v>0</v>
      </c>
      <c r="EE13" s="29">
        <f t="shared" si="56"/>
        <v>0</v>
      </c>
    </row>
    <row r="14" spans="1:135">
      <c r="A14" s="33" t="s">
        <v>13</v>
      </c>
      <c r="B14" s="25">
        <v>0.02</v>
      </c>
      <c r="C14" s="30">
        <f>'[1]2015年报价表'!D271</f>
        <v>0</v>
      </c>
      <c r="D14" s="30">
        <f>'[1]2015年报价表'!E271</f>
        <v>0</v>
      </c>
      <c r="E14" s="27">
        <f t="shared" si="0"/>
        <v>0</v>
      </c>
      <c r="F14" s="30">
        <f>'[1]2015年报价表'!F271</f>
        <v>0</v>
      </c>
      <c r="G14" s="30">
        <f>'[1]2015年报价表'!G271</f>
        <v>0</v>
      </c>
      <c r="H14" s="29">
        <f t="shared" si="1"/>
        <v>0</v>
      </c>
      <c r="I14" s="29">
        <f t="shared" si="45"/>
        <v>0</v>
      </c>
      <c r="J14" s="30">
        <f>'[1]2015年报价表'!M271</f>
        <v>0</v>
      </c>
      <c r="K14" s="30">
        <f>'[1]2015年报价表'!N271</f>
        <v>0</v>
      </c>
      <c r="L14" s="27">
        <f t="shared" si="2"/>
        <v>0</v>
      </c>
      <c r="M14" s="30">
        <f>'[1]2015年报价表'!O271</f>
        <v>0</v>
      </c>
      <c r="N14" s="30">
        <f>'[1]2015年报价表'!P271</f>
        <v>0</v>
      </c>
      <c r="O14" s="29">
        <f t="shared" si="3"/>
        <v>0</v>
      </c>
      <c r="P14" s="29">
        <f t="shared" si="4"/>
        <v>0</v>
      </c>
      <c r="Q14" s="30">
        <f>'[1]2015年报价表'!V271</f>
        <v>0</v>
      </c>
      <c r="R14" s="30">
        <f>'[1]2015年报价表'!W271</f>
        <v>0</v>
      </c>
      <c r="S14" s="27">
        <f t="shared" si="5"/>
        <v>0</v>
      </c>
      <c r="T14" s="30">
        <f>'[1]2015年报价表'!X271</f>
        <v>0</v>
      </c>
      <c r="U14" s="30">
        <f>'[1]2015年报价表'!Y271</f>
        <v>0</v>
      </c>
      <c r="V14" s="29">
        <f t="shared" si="6"/>
        <v>0</v>
      </c>
      <c r="W14" s="29">
        <f t="shared" si="7"/>
        <v>0</v>
      </c>
      <c r="X14" s="30">
        <f>'[1]2015年报价表'!AE271</f>
        <v>0</v>
      </c>
      <c r="Y14" s="30">
        <f>'[1]2015年报价表'!AF271</f>
        <v>0</v>
      </c>
      <c r="Z14" s="27">
        <f t="shared" si="8"/>
        <v>0</v>
      </c>
      <c r="AA14" s="30">
        <f>'[1]2015年报价表'!AG271</f>
        <v>0</v>
      </c>
      <c r="AB14" s="30">
        <f>'[1]2015年报价表'!AH271</f>
        <v>0</v>
      </c>
      <c r="AC14" s="29">
        <f t="shared" si="9"/>
        <v>0</v>
      </c>
      <c r="AD14" s="29">
        <f t="shared" si="10"/>
        <v>0</v>
      </c>
      <c r="AE14" s="30">
        <f>'[1]2015年报价表'!AN271</f>
        <v>0</v>
      </c>
      <c r="AF14" s="30">
        <f>'[1]2015年报价表'!AO271</f>
        <v>0</v>
      </c>
      <c r="AG14" s="27">
        <f t="shared" si="11"/>
        <v>0</v>
      </c>
      <c r="AH14" s="30">
        <f>'[1]2015年报价表'!AP271</f>
        <v>0</v>
      </c>
      <c r="AI14" s="30">
        <f>'[1]2015年报价表'!AQ271</f>
        <v>0</v>
      </c>
      <c r="AJ14" s="29">
        <f t="shared" si="12"/>
        <v>0</v>
      </c>
      <c r="AK14" s="29">
        <f t="shared" si="13"/>
        <v>0</v>
      </c>
      <c r="AL14" s="30">
        <f>'[1]2015年报价表'!AW271</f>
        <v>0</v>
      </c>
      <c r="AM14" s="30">
        <f>'[1]2015年报价表'!AX271</f>
        <v>0</v>
      </c>
      <c r="AN14" s="27">
        <f t="shared" si="14"/>
        <v>0</v>
      </c>
      <c r="AO14" s="30">
        <f>'[1]2015年报价表'!AY271</f>
        <v>0</v>
      </c>
      <c r="AP14" s="30">
        <f>'[1]2015年报价表'!AZ271</f>
        <v>0</v>
      </c>
      <c r="AQ14" s="29">
        <f t="shared" si="15"/>
        <v>0</v>
      </c>
      <c r="AR14" s="29">
        <f t="shared" si="16"/>
        <v>0</v>
      </c>
      <c r="AS14" s="65">
        <f>'[1]2015年报价表'!BF271</f>
        <v>0</v>
      </c>
      <c r="AT14" s="65">
        <f>'[1]2015年报价表'!BG271</f>
        <v>0</v>
      </c>
      <c r="AU14" s="27">
        <f t="shared" si="17"/>
        <v>0</v>
      </c>
      <c r="AV14" s="65">
        <f>'[1]2015年报价表'!BH271</f>
        <v>0</v>
      </c>
      <c r="AW14" s="65">
        <f>'[1]2015年报价表'!BI271</f>
        <v>0</v>
      </c>
      <c r="AX14" s="29">
        <f t="shared" si="18"/>
        <v>0</v>
      </c>
      <c r="AY14" s="29">
        <f t="shared" si="19"/>
        <v>0</v>
      </c>
      <c r="AZ14" s="17">
        <f>'[1]2015年报价表'!BO271</f>
        <v>0</v>
      </c>
      <c r="BA14" s="17">
        <f>'[1]2015年报价表'!BP271</f>
        <v>0</v>
      </c>
      <c r="BB14" s="27">
        <f t="shared" si="20"/>
        <v>0</v>
      </c>
      <c r="BC14" s="71">
        <f>'[1]2015年报价表'!BQ271</f>
        <v>0</v>
      </c>
      <c r="BD14" s="71">
        <f>'[1]2015年报价表'!BR271</f>
        <v>0</v>
      </c>
      <c r="BE14" s="29">
        <f t="shared" si="21"/>
        <v>0</v>
      </c>
      <c r="BF14" s="29">
        <f t="shared" si="22"/>
        <v>0</v>
      </c>
      <c r="BG14" s="30">
        <f>'[1]2015年报价表'!BX271</f>
        <v>0</v>
      </c>
      <c r="BH14" s="30">
        <f>'[1]2015年报价表'!BY271</f>
        <v>0</v>
      </c>
      <c r="BI14" s="27">
        <f t="shared" si="23"/>
        <v>0</v>
      </c>
      <c r="BJ14" s="74">
        <f>'[1]2015年报价表'!BZ271</f>
        <v>0</v>
      </c>
      <c r="BK14" s="74">
        <f>'[1]2015年报价表'!CA271</f>
        <v>0</v>
      </c>
      <c r="BL14" s="29">
        <f t="shared" si="24"/>
        <v>0</v>
      </c>
      <c r="BM14" s="29">
        <f t="shared" si="46"/>
        <v>0</v>
      </c>
      <c r="BN14" s="30">
        <f>'[1]2015年报价表'!CG271</f>
        <v>0</v>
      </c>
      <c r="BO14" s="30">
        <f>'[1]2015年报价表'!CH271</f>
        <v>0</v>
      </c>
      <c r="BP14" s="27">
        <f t="shared" si="25"/>
        <v>0</v>
      </c>
      <c r="BQ14" s="74">
        <f>'[1]2015年报价表'!CI271</f>
        <v>0</v>
      </c>
      <c r="BR14" s="74">
        <f>'[1]2015年报价表'!CJ271</f>
        <v>0</v>
      </c>
      <c r="BS14" s="29">
        <f t="shared" si="26"/>
        <v>0</v>
      </c>
      <c r="BT14" s="29">
        <f t="shared" si="47"/>
        <v>0</v>
      </c>
      <c r="BU14" s="30">
        <f>'[1]2015年报价表'!CP271</f>
        <v>0</v>
      </c>
      <c r="BV14" s="30">
        <f>'[1]2015年报价表'!CQ271</f>
        <v>0</v>
      </c>
      <c r="BW14" s="27">
        <f t="shared" si="27"/>
        <v>0</v>
      </c>
      <c r="BX14" s="74">
        <f>'[1]2015年报价表'!CR271</f>
        <v>0</v>
      </c>
      <c r="BY14" s="74">
        <f>'[1]2015年报价表'!CS271</f>
        <v>0</v>
      </c>
      <c r="BZ14" s="29">
        <f t="shared" si="28"/>
        <v>0</v>
      </c>
      <c r="CA14" s="29">
        <f t="shared" si="48"/>
        <v>0</v>
      </c>
      <c r="CB14" s="30">
        <f>'[1]2015年报价表'!CY271</f>
        <v>0</v>
      </c>
      <c r="CC14" s="30">
        <f>'[1]2015年报价表'!CZ271</f>
        <v>0</v>
      </c>
      <c r="CD14" s="27">
        <f t="shared" si="29"/>
        <v>0</v>
      </c>
      <c r="CE14" s="74">
        <f>'[1]2015年报价表'!DA271</f>
        <v>0</v>
      </c>
      <c r="CF14" s="74">
        <f>'[1]2015年报价表'!DB271</f>
        <v>0</v>
      </c>
      <c r="CG14" s="29">
        <f t="shared" si="30"/>
        <v>0</v>
      </c>
      <c r="CH14" s="29">
        <f t="shared" si="49"/>
        <v>0</v>
      </c>
      <c r="CI14" s="30">
        <f>'[1]2015年报价表'!DH271</f>
        <v>0</v>
      </c>
      <c r="CJ14" s="30">
        <f>'[1]2015年报价表'!DI271</f>
        <v>0</v>
      </c>
      <c r="CK14" s="27">
        <f t="shared" si="31"/>
        <v>0</v>
      </c>
      <c r="CL14" s="74">
        <f>'[1]2015年报价表'!DJ271</f>
        <v>0</v>
      </c>
      <c r="CM14" s="74">
        <f>'[1]2015年报价表'!DK271</f>
        <v>0</v>
      </c>
      <c r="CN14" s="29">
        <f t="shared" si="32"/>
        <v>0</v>
      </c>
      <c r="CO14" s="29">
        <f t="shared" si="50"/>
        <v>0</v>
      </c>
      <c r="CP14" s="30">
        <f>'[1]2015年报价表'!DQ271</f>
        <v>0</v>
      </c>
      <c r="CQ14" s="30">
        <f>'[1]2015年报价表'!DR271</f>
        <v>0</v>
      </c>
      <c r="CR14" s="27">
        <f t="shared" si="33"/>
        <v>0</v>
      </c>
      <c r="CS14" s="74">
        <f>'[1]2015年报价表'!DS271</f>
        <v>0</v>
      </c>
      <c r="CT14" s="74">
        <f>'[1]2015年报价表'!DT271</f>
        <v>0</v>
      </c>
      <c r="CU14" s="29">
        <f t="shared" si="34"/>
        <v>0</v>
      </c>
      <c r="CV14" s="29">
        <f t="shared" si="51"/>
        <v>0</v>
      </c>
      <c r="CW14" s="30"/>
      <c r="CX14" s="30"/>
      <c r="CY14" s="27">
        <f t="shared" si="35"/>
        <v>0</v>
      </c>
      <c r="CZ14" s="74"/>
      <c r="DA14" s="30"/>
      <c r="DB14" s="29">
        <f t="shared" si="36"/>
        <v>0</v>
      </c>
      <c r="DC14" s="29">
        <f t="shared" si="52"/>
        <v>0</v>
      </c>
      <c r="DD14" s="30"/>
      <c r="DE14" s="30"/>
      <c r="DF14" s="27">
        <f t="shared" si="37"/>
        <v>0</v>
      </c>
      <c r="DG14" s="74"/>
      <c r="DH14" s="30"/>
      <c r="DI14" s="29">
        <f t="shared" si="38"/>
        <v>0</v>
      </c>
      <c r="DJ14" s="29">
        <f t="shared" si="53"/>
        <v>0</v>
      </c>
      <c r="DK14" s="30">
        <f>'[1]2015年报价表'!ER271</f>
        <v>0</v>
      </c>
      <c r="DL14" s="30">
        <f>'[1]2015年报价表'!ES271</f>
        <v>0</v>
      </c>
      <c r="DM14" s="27">
        <f t="shared" si="39"/>
        <v>0</v>
      </c>
      <c r="DN14" s="74">
        <f>'[1]2015年报价表'!ET271</f>
        <v>0</v>
      </c>
      <c r="DO14" s="74">
        <f>'[1]2015年报价表'!EU271</f>
        <v>0</v>
      </c>
      <c r="DP14" s="29">
        <f t="shared" si="40"/>
        <v>0</v>
      </c>
      <c r="DQ14" s="29">
        <f t="shared" si="54"/>
        <v>0</v>
      </c>
      <c r="DR14" s="30">
        <f>'[1]2015年报价表'!FA271</f>
        <v>0</v>
      </c>
      <c r="DS14" s="30">
        <f>'[1]2015年报价表'!FB271</f>
        <v>0</v>
      </c>
      <c r="DT14" s="27">
        <f t="shared" si="41"/>
        <v>0</v>
      </c>
      <c r="DU14" s="74">
        <f>'[1]2015年报价表'!FC271</f>
        <v>0</v>
      </c>
      <c r="DV14" s="74">
        <f>'[1]2015年报价表'!FD271</f>
        <v>0</v>
      </c>
      <c r="DW14" s="29">
        <f t="shared" si="42"/>
        <v>0</v>
      </c>
      <c r="DX14" s="29">
        <f t="shared" si="55"/>
        <v>0</v>
      </c>
      <c r="DY14" s="30">
        <f>'[1]2015年报价表'!FJ271</f>
        <v>0</v>
      </c>
      <c r="DZ14" s="30">
        <f>'[1]2015年报价表'!FK271</f>
        <v>0</v>
      </c>
      <c r="EA14" s="27">
        <f t="shared" si="43"/>
        <v>0</v>
      </c>
      <c r="EB14" s="30">
        <f>'[1]2015年报价表'!FL271</f>
        <v>0</v>
      </c>
      <c r="EC14" s="30">
        <f>'[1]2015年报价表'!FM271</f>
        <v>0</v>
      </c>
      <c r="ED14" s="29">
        <f t="shared" si="44"/>
        <v>0</v>
      </c>
      <c r="EE14" s="29">
        <f t="shared" si="56"/>
        <v>0</v>
      </c>
    </row>
    <row r="15" spans="1:135">
      <c r="A15" s="33" t="s">
        <v>398</v>
      </c>
      <c r="B15" s="25">
        <v>0.05</v>
      </c>
      <c r="C15" s="30">
        <f>'[1]2015年报价表'!D310</f>
        <v>0</v>
      </c>
      <c r="D15" s="30">
        <f>'[1]2015年报价表'!E310</f>
        <v>0</v>
      </c>
      <c r="E15" s="27">
        <f t="shared" si="0"/>
        <v>0</v>
      </c>
      <c r="F15" s="30">
        <f>'[1]2015年报价表'!F310</f>
        <v>0</v>
      </c>
      <c r="G15" s="30">
        <f>'[1]2015年报价表'!G310</f>
        <v>0</v>
      </c>
      <c r="H15" s="29">
        <f t="shared" si="1"/>
        <v>0</v>
      </c>
      <c r="I15" s="29">
        <f t="shared" si="45"/>
        <v>0</v>
      </c>
      <c r="J15" s="30">
        <f>'[1]2015年报价表'!M310</f>
        <v>0</v>
      </c>
      <c r="K15" s="30">
        <f>'[1]2015年报价表'!N310</f>
        <v>0</v>
      </c>
      <c r="L15" s="27">
        <f t="shared" si="2"/>
        <v>0</v>
      </c>
      <c r="M15" s="30">
        <f>'[1]2015年报价表'!O310</f>
        <v>0</v>
      </c>
      <c r="N15" s="30">
        <f>'[1]2015年报价表'!P310</f>
        <v>0</v>
      </c>
      <c r="O15" s="29">
        <f t="shared" si="3"/>
        <v>0</v>
      </c>
      <c r="P15" s="29">
        <f t="shared" si="4"/>
        <v>0</v>
      </c>
      <c r="Q15" s="30">
        <f>'[1]2015年报价表'!V310</f>
        <v>0</v>
      </c>
      <c r="R15" s="30">
        <f>'[1]2015年报价表'!W310</f>
        <v>0</v>
      </c>
      <c r="S15" s="27">
        <f t="shared" si="5"/>
        <v>0</v>
      </c>
      <c r="T15" s="30">
        <f>'[1]2015年报价表'!X310</f>
        <v>0</v>
      </c>
      <c r="U15" s="30">
        <f>'[1]2015年报价表'!Y310</f>
        <v>0</v>
      </c>
      <c r="V15" s="29">
        <f t="shared" si="6"/>
        <v>0</v>
      </c>
      <c r="W15" s="29">
        <f t="shared" si="7"/>
        <v>0</v>
      </c>
      <c r="X15" s="30">
        <f>'[1]2015年报价表'!AE310</f>
        <v>0</v>
      </c>
      <c r="Y15" s="30">
        <f>'[1]2015年报价表'!AF310</f>
        <v>0</v>
      </c>
      <c r="Z15" s="27">
        <f t="shared" si="8"/>
        <v>0</v>
      </c>
      <c r="AA15" s="30">
        <f>'[1]2015年报价表'!AG310</f>
        <v>0</v>
      </c>
      <c r="AB15" s="30">
        <f>'[1]2015年报价表'!AH310</f>
        <v>0</v>
      </c>
      <c r="AC15" s="29">
        <f t="shared" si="9"/>
        <v>0</v>
      </c>
      <c r="AD15" s="29">
        <f t="shared" si="10"/>
        <v>0</v>
      </c>
      <c r="AE15" s="30">
        <f>'[1]2015年报价表'!AN310</f>
        <v>0</v>
      </c>
      <c r="AF15" s="30">
        <f>'[1]2015年报价表'!AO310</f>
        <v>0</v>
      </c>
      <c r="AG15" s="27">
        <f t="shared" si="11"/>
        <v>0</v>
      </c>
      <c r="AH15" s="30">
        <f>'[1]2015年报价表'!AP310</f>
        <v>0</v>
      </c>
      <c r="AI15" s="30">
        <f>'[1]2015年报价表'!AQ310</f>
        <v>0</v>
      </c>
      <c r="AJ15" s="29">
        <f t="shared" si="12"/>
        <v>0</v>
      </c>
      <c r="AK15" s="29">
        <f t="shared" si="13"/>
        <v>0</v>
      </c>
      <c r="AL15" s="30">
        <f>'[1]2015年报价表'!AW310</f>
        <v>0</v>
      </c>
      <c r="AM15" s="30">
        <f>'[1]2015年报价表'!AX310</f>
        <v>0</v>
      </c>
      <c r="AN15" s="27">
        <f t="shared" si="14"/>
        <v>0</v>
      </c>
      <c r="AO15" s="30">
        <f>'[1]2015年报价表'!AY310</f>
        <v>0</v>
      </c>
      <c r="AP15" s="30">
        <f>'[1]2015年报价表'!AZ310</f>
        <v>0</v>
      </c>
      <c r="AQ15" s="29">
        <f t="shared" si="15"/>
        <v>0</v>
      </c>
      <c r="AR15" s="29">
        <f t="shared" si="16"/>
        <v>0</v>
      </c>
      <c r="AS15" s="65">
        <f>'[1]2015年报价表'!BF310</f>
        <v>0</v>
      </c>
      <c r="AT15" s="65">
        <f>'[1]2015年报价表'!BG310</f>
        <v>0</v>
      </c>
      <c r="AU15" s="27">
        <f t="shared" si="17"/>
        <v>0</v>
      </c>
      <c r="AV15" s="65">
        <f>'[1]2015年报价表'!BH310</f>
        <v>0</v>
      </c>
      <c r="AW15" s="65">
        <f>'[1]2015年报价表'!BI310</f>
        <v>0</v>
      </c>
      <c r="AX15" s="29">
        <f t="shared" si="18"/>
        <v>0</v>
      </c>
      <c r="AY15" s="29">
        <f t="shared" si="19"/>
        <v>0</v>
      </c>
      <c r="AZ15" s="17">
        <f>'[1]2015年报价表'!BO310</f>
        <v>0</v>
      </c>
      <c r="BA15" s="17">
        <f>'[1]2015年报价表'!BP310</f>
        <v>0</v>
      </c>
      <c r="BB15" s="27">
        <f t="shared" si="20"/>
        <v>0</v>
      </c>
      <c r="BC15" s="71">
        <f>'[1]2015年报价表'!BQ310</f>
        <v>0</v>
      </c>
      <c r="BD15" s="71">
        <f>'[1]2015年报价表'!BR310</f>
        <v>0</v>
      </c>
      <c r="BE15" s="29">
        <f t="shared" si="21"/>
        <v>0</v>
      </c>
      <c r="BF15" s="29">
        <f t="shared" si="22"/>
        <v>0</v>
      </c>
      <c r="BG15" s="30">
        <f>'[1]2015年报价表'!BX310</f>
        <v>0</v>
      </c>
      <c r="BH15" s="30">
        <f>'[1]2015年报价表'!BY310</f>
        <v>0</v>
      </c>
      <c r="BI15" s="27">
        <f t="shared" si="23"/>
        <v>0</v>
      </c>
      <c r="BJ15" s="74">
        <f>'[1]2015年报价表'!BZ310</f>
        <v>0</v>
      </c>
      <c r="BK15" s="74">
        <f>'[1]2015年报价表'!CA310</f>
        <v>0</v>
      </c>
      <c r="BL15" s="29">
        <f t="shared" si="24"/>
        <v>0</v>
      </c>
      <c r="BM15" s="29">
        <f t="shared" si="46"/>
        <v>0</v>
      </c>
      <c r="BN15" s="30">
        <f>'[1]2015年报价表'!CG310</f>
        <v>0</v>
      </c>
      <c r="BO15" s="30">
        <f>'[1]2015年报价表'!CH310</f>
        <v>0</v>
      </c>
      <c r="BP15" s="27">
        <f t="shared" si="25"/>
        <v>0</v>
      </c>
      <c r="BQ15" s="74">
        <f>'[1]2015年报价表'!CI310</f>
        <v>0</v>
      </c>
      <c r="BR15" s="74">
        <f>'[1]2015年报价表'!CJ310</f>
        <v>0</v>
      </c>
      <c r="BS15" s="29">
        <f t="shared" si="26"/>
        <v>0</v>
      </c>
      <c r="BT15" s="29">
        <f t="shared" si="47"/>
        <v>0</v>
      </c>
      <c r="BU15" s="30">
        <f>'[1]2015年报价表'!CP310</f>
        <v>0</v>
      </c>
      <c r="BV15" s="30">
        <f>'[1]2015年报价表'!CQ310</f>
        <v>0</v>
      </c>
      <c r="BW15" s="27">
        <f t="shared" si="27"/>
        <v>0</v>
      </c>
      <c r="BX15" s="74">
        <f>'[1]2015年报价表'!CR310</f>
        <v>0</v>
      </c>
      <c r="BY15" s="74">
        <f>'[1]2015年报价表'!CS310</f>
        <v>0</v>
      </c>
      <c r="BZ15" s="29">
        <f t="shared" si="28"/>
        <v>0</v>
      </c>
      <c r="CA15" s="29">
        <f t="shared" si="48"/>
        <v>0</v>
      </c>
      <c r="CB15" s="30">
        <f>'[1]2015年报价表'!CY310</f>
        <v>0</v>
      </c>
      <c r="CC15" s="30">
        <f>'[1]2015年报价表'!CZ310</f>
        <v>0</v>
      </c>
      <c r="CD15" s="27">
        <f t="shared" si="29"/>
        <v>0</v>
      </c>
      <c r="CE15" s="74">
        <f>'[1]2015年报价表'!DA310</f>
        <v>0</v>
      </c>
      <c r="CF15" s="74">
        <f>'[1]2015年报价表'!DB310</f>
        <v>0</v>
      </c>
      <c r="CG15" s="29">
        <f t="shared" si="30"/>
        <v>0</v>
      </c>
      <c r="CH15" s="29">
        <f t="shared" si="49"/>
        <v>0</v>
      </c>
      <c r="CI15" s="30">
        <f>'[1]2015年报价表'!DH310</f>
        <v>0</v>
      </c>
      <c r="CJ15" s="30">
        <f>'[1]2015年报价表'!DI310</f>
        <v>0</v>
      </c>
      <c r="CK15" s="27">
        <f t="shared" si="31"/>
        <v>0</v>
      </c>
      <c r="CL15" s="74">
        <f>'[1]2015年报价表'!DJ310</f>
        <v>0</v>
      </c>
      <c r="CM15" s="74">
        <f>'[1]2015年报价表'!DK310</f>
        <v>0</v>
      </c>
      <c r="CN15" s="29">
        <f t="shared" si="32"/>
        <v>0</v>
      </c>
      <c r="CO15" s="29">
        <f t="shared" si="50"/>
        <v>0</v>
      </c>
      <c r="CP15" s="30">
        <f>'[1]2015年报价表'!DQ310</f>
        <v>0</v>
      </c>
      <c r="CQ15" s="30">
        <f>'[1]2015年报价表'!DR310</f>
        <v>0</v>
      </c>
      <c r="CR15" s="27">
        <f t="shared" si="33"/>
        <v>0</v>
      </c>
      <c r="CS15" s="74">
        <f>'[1]2015年报价表'!DS310</f>
        <v>0</v>
      </c>
      <c r="CT15" s="74">
        <f>'[1]2015年报价表'!DT310</f>
        <v>0</v>
      </c>
      <c r="CU15" s="29">
        <f t="shared" si="34"/>
        <v>0</v>
      </c>
      <c r="CV15" s="29">
        <f t="shared" si="51"/>
        <v>0</v>
      </c>
      <c r="CW15" s="30"/>
      <c r="CX15" s="30"/>
      <c r="CY15" s="27">
        <f t="shared" si="35"/>
        <v>0</v>
      </c>
      <c r="CZ15" s="74"/>
      <c r="DA15" s="30"/>
      <c r="DB15" s="29">
        <f t="shared" si="36"/>
        <v>0</v>
      </c>
      <c r="DC15" s="29">
        <f t="shared" si="52"/>
        <v>0</v>
      </c>
      <c r="DD15" s="30"/>
      <c r="DE15" s="30"/>
      <c r="DF15" s="27">
        <f t="shared" si="37"/>
        <v>0</v>
      </c>
      <c r="DG15" s="74"/>
      <c r="DH15" s="30"/>
      <c r="DI15" s="29">
        <f t="shared" si="38"/>
        <v>0</v>
      </c>
      <c r="DJ15" s="29">
        <f t="shared" si="53"/>
        <v>0</v>
      </c>
      <c r="DK15" s="30">
        <f>'[1]2015年报价表'!ER310</f>
        <v>0</v>
      </c>
      <c r="DL15" s="30">
        <f>'[1]2015年报价表'!ES310</f>
        <v>0</v>
      </c>
      <c r="DM15" s="27">
        <f t="shared" si="39"/>
        <v>0</v>
      </c>
      <c r="DN15" s="74">
        <f>'[1]2015年报价表'!ET310</f>
        <v>0</v>
      </c>
      <c r="DO15" s="74">
        <f>'[1]2015年报价表'!EU310</f>
        <v>0</v>
      </c>
      <c r="DP15" s="29">
        <f t="shared" si="40"/>
        <v>0</v>
      </c>
      <c r="DQ15" s="29">
        <f t="shared" si="54"/>
        <v>0</v>
      </c>
      <c r="DR15" s="30">
        <f>'[1]2015年报价表'!FA310</f>
        <v>0</v>
      </c>
      <c r="DS15" s="30">
        <f>'[1]2015年报价表'!FB310</f>
        <v>0</v>
      </c>
      <c r="DT15" s="27">
        <f t="shared" si="41"/>
        <v>0</v>
      </c>
      <c r="DU15" s="74">
        <f>'[1]2015年报价表'!FC310</f>
        <v>0</v>
      </c>
      <c r="DV15" s="74">
        <f>'[1]2015年报价表'!FD310</f>
        <v>0</v>
      </c>
      <c r="DW15" s="29">
        <f t="shared" si="42"/>
        <v>0</v>
      </c>
      <c r="DX15" s="29">
        <f t="shared" si="55"/>
        <v>0</v>
      </c>
      <c r="DY15" s="30">
        <f>'[1]2015年报价表'!FJ310</f>
        <v>0</v>
      </c>
      <c r="DZ15" s="30">
        <f>'[1]2015年报价表'!FK310</f>
        <v>0</v>
      </c>
      <c r="EA15" s="27">
        <f t="shared" si="43"/>
        <v>0</v>
      </c>
      <c r="EB15" s="30">
        <f>'[1]2015年报价表'!FL310</f>
        <v>0</v>
      </c>
      <c r="EC15" s="30">
        <f>'[1]2015年报价表'!FM310</f>
        <v>0</v>
      </c>
      <c r="ED15" s="29">
        <f t="shared" si="44"/>
        <v>0</v>
      </c>
      <c r="EE15" s="29">
        <f t="shared" si="56"/>
        <v>0</v>
      </c>
    </row>
    <row r="16" spans="1:135">
      <c r="A16" s="33" t="s">
        <v>483</v>
      </c>
      <c r="B16" s="25">
        <v>0.02</v>
      </c>
      <c r="C16" s="30">
        <f>'[1]2015年报价表'!D391</f>
        <v>0</v>
      </c>
      <c r="D16" s="30">
        <f>'[1]2015年报价表'!E391</f>
        <v>0</v>
      </c>
      <c r="E16" s="27">
        <f t="shared" si="0"/>
        <v>0</v>
      </c>
      <c r="F16" s="30">
        <f>'[1]2015年报价表'!F391</f>
        <v>0</v>
      </c>
      <c r="G16" s="30">
        <f>'[1]2015年报价表'!G391</f>
        <v>0</v>
      </c>
      <c r="H16" s="29">
        <f t="shared" si="1"/>
        <v>0</v>
      </c>
      <c r="I16" s="29">
        <f t="shared" si="45"/>
        <v>0</v>
      </c>
      <c r="J16" s="42">
        <f>'[1]2015年报价表'!M391</f>
        <v>0</v>
      </c>
      <c r="K16" s="42">
        <f>'[1]2015年报价表'!N391</f>
        <v>0</v>
      </c>
      <c r="L16" s="27">
        <f t="shared" si="2"/>
        <v>0</v>
      </c>
      <c r="M16" s="42">
        <f>'[1]2015年报价表'!O391</f>
        <v>0</v>
      </c>
      <c r="N16" s="42">
        <f>'[1]2015年报价表'!P391</f>
        <v>0</v>
      </c>
      <c r="O16" s="29">
        <f t="shared" si="3"/>
        <v>0</v>
      </c>
      <c r="P16" s="29">
        <f t="shared" si="4"/>
        <v>0</v>
      </c>
      <c r="Q16" s="30">
        <f>'[1]2015年报价表'!V391</f>
        <v>0</v>
      </c>
      <c r="R16" s="30">
        <f>'[1]2015年报价表'!W391</f>
        <v>0</v>
      </c>
      <c r="S16" s="27">
        <f t="shared" si="5"/>
        <v>0</v>
      </c>
      <c r="T16" s="30">
        <f>'[1]2015年报价表'!X391</f>
        <v>0</v>
      </c>
      <c r="U16" s="30">
        <f>'[1]2015年报价表'!Y391</f>
        <v>0</v>
      </c>
      <c r="V16" s="29">
        <f t="shared" si="6"/>
        <v>0</v>
      </c>
      <c r="W16" s="29">
        <f t="shared" si="7"/>
        <v>0</v>
      </c>
      <c r="X16" s="30">
        <f>'[1]2015年报价表'!AE391</f>
        <v>0</v>
      </c>
      <c r="Y16" s="30">
        <f>'[1]2015年报价表'!AF391</f>
        <v>0</v>
      </c>
      <c r="Z16" s="27">
        <f t="shared" si="8"/>
        <v>0</v>
      </c>
      <c r="AA16" s="30">
        <f>'[1]2015年报价表'!AG391</f>
        <v>0</v>
      </c>
      <c r="AB16" s="30">
        <f>'[1]2015年报价表'!AH391</f>
        <v>0</v>
      </c>
      <c r="AC16" s="29">
        <f t="shared" si="9"/>
        <v>0</v>
      </c>
      <c r="AD16" s="29">
        <f t="shared" si="10"/>
        <v>0</v>
      </c>
      <c r="AE16" s="30">
        <f>'[1]2015年报价表'!AN391</f>
        <v>0</v>
      </c>
      <c r="AF16" s="30">
        <f>'[1]2015年报价表'!AO391</f>
        <v>0</v>
      </c>
      <c r="AG16" s="27">
        <f t="shared" si="11"/>
        <v>0</v>
      </c>
      <c r="AH16" s="30">
        <f>'[1]2015年报价表'!AP391</f>
        <v>0</v>
      </c>
      <c r="AI16" s="30">
        <f>'[1]2015年报价表'!AQ391</f>
        <v>0</v>
      </c>
      <c r="AJ16" s="29">
        <f t="shared" si="12"/>
        <v>0</v>
      </c>
      <c r="AK16" s="29">
        <f t="shared" si="13"/>
        <v>0</v>
      </c>
      <c r="AL16" s="30">
        <f>'[1]2015年报价表'!AW391</f>
        <v>0</v>
      </c>
      <c r="AM16" s="30">
        <f>'[1]2015年报价表'!AX391</f>
        <v>0</v>
      </c>
      <c r="AN16" s="27">
        <f t="shared" si="14"/>
        <v>0</v>
      </c>
      <c r="AO16" s="30">
        <f>'[1]2015年报价表'!AY391</f>
        <v>0</v>
      </c>
      <c r="AP16" s="30">
        <f>'[1]2015年报价表'!AZ391</f>
        <v>0</v>
      </c>
      <c r="AQ16" s="29">
        <f t="shared" si="15"/>
        <v>0</v>
      </c>
      <c r="AR16" s="29">
        <f t="shared" si="16"/>
        <v>0</v>
      </c>
      <c r="AS16" s="65">
        <f>'[1]2015年报价表'!BF391</f>
        <v>0</v>
      </c>
      <c r="AT16" s="65">
        <f>'[1]2015年报价表'!BG391</f>
        <v>0</v>
      </c>
      <c r="AU16" s="27">
        <f t="shared" si="17"/>
        <v>0</v>
      </c>
      <c r="AV16" s="65">
        <f>'[1]2015年报价表'!BH391</f>
        <v>0</v>
      </c>
      <c r="AW16" s="65">
        <f>'[1]2015年报价表'!BI391</f>
        <v>0</v>
      </c>
      <c r="AX16" s="29">
        <f t="shared" si="18"/>
        <v>0</v>
      </c>
      <c r="AY16" s="29">
        <f t="shared" si="19"/>
        <v>0</v>
      </c>
      <c r="AZ16" s="17">
        <f>'[1]2015年报价表'!BO391</f>
        <v>0</v>
      </c>
      <c r="BA16" s="17">
        <f>'[1]2015年报价表'!BP391</f>
        <v>0</v>
      </c>
      <c r="BB16" s="27">
        <f t="shared" si="20"/>
        <v>0</v>
      </c>
      <c r="BC16" s="70">
        <f>'[1]2015年报价表'!BQ391</f>
        <v>0</v>
      </c>
      <c r="BD16" s="70">
        <f>'[1]2015年报价表'!BR391</f>
        <v>0</v>
      </c>
      <c r="BE16" s="29">
        <f t="shared" si="21"/>
        <v>0</v>
      </c>
      <c r="BF16" s="29">
        <f t="shared" si="22"/>
        <v>0</v>
      </c>
      <c r="BG16" s="30">
        <f>'[1]2015年报价表'!BX391</f>
        <v>0</v>
      </c>
      <c r="BH16" s="30">
        <f>'[1]2015年报价表'!BY391</f>
        <v>0</v>
      </c>
      <c r="BI16" s="27">
        <f t="shared" si="23"/>
        <v>0</v>
      </c>
      <c r="BJ16" s="74">
        <f>'[1]2015年报价表'!BZ391</f>
        <v>0</v>
      </c>
      <c r="BK16" s="74">
        <f>'[1]2015年报价表'!CA391</f>
        <v>0</v>
      </c>
      <c r="BL16" s="29">
        <f t="shared" si="24"/>
        <v>0</v>
      </c>
      <c r="BM16" s="29">
        <f t="shared" si="46"/>
        <v>0</v>
      </c>
      <c r="BN16" s="30">
        <f>'[1]2015年报价表'!CG391</f>
        <v>0</v>
      </c>
      <c r="BO16" s="30">
        <f>'[1]2015年报价表'!CH391</f>
        <v>0</v>
      </c>
      <c r="BP16" s="27">
        <f t="shared" si="25"/>
        <v>0</v>
      </c>
      <c r="BQ16" s="74">
        <f>'[1]2015年报价表'!CI391</f>
        <v>0</v>
      </c>
      <c r="BR16" s="74">
        <f>'[1]2015年报价表'!CJ391</f>
        <v>0</v>
      </c>
      <c r="BS16" s="29">
        <f t="shared" si="26"/>
        <v>0</v>
      </c>
      <c r="BT16" s="29">
        <f t="shared" si="47"/>
        <v>0</v>
      </c>
      <c r="BU16" s="30">
        <f>'[1]2015年报价表'!CP391</f>
        <v>0</v>
      </c>
      <c r="BV16" s="30">
        <f>'[1]2015年报价表'!CQ391</f>
        <v>0</v>
      </c>
      <c r="BW16" s="27">
        <f t="shared" si="27"/>
        <v>0</v>
      </c>
      <c r="BX16" s="74">
        <f>'[1]2015年报价表'!CR391</f>
        <v>0</v>
      </c>
      <c r="BY16" s="74">
        <f>'[1]2015年报价表'!CS391</f>
        <v>0</v>
      </c>
      <c r="BZ16" s="29">
        <f t="shared" si="28"/>
        <v>0</v>
      </c>
      <c r="CA16" s="29">
        <f t="shared" si="48"/>
        <v>0</v>
      </c>
      <c r="CB16" s="30">
        <f>'[1]2015年报价表'!CY391</f>
        <v>0</v>
      </c>
      <c r="CC16" s="30">
        <f>'[1]2015年报价表'!CZ391</f>
        <v>0</v>
      </c>
      <c r="CD16" s="27">
        <f t="shared" si="29"/>
        <v>0</v>
      </c>
      <c r="CE16" s="74">
        <f>'[1]2015年报价表'!DA391</f>
        <v>0</v>
      </c>
      <c r="CF16" s="74">
        <f>'[1]2015年报价表'!DB391</f>
        <v>0</v>
      </c>
      <c r="CG16" s="29">
        <f t="shared" si="30"/>
        <v>0</v>
      </c>
      <c r="CH16" s="29">
        <f t="shared" si="49"/>
        <v>0</v>
      </c>
      <c r="CI16" s="30">
        <f>'[1]2015年报价表'!DH391</f>
        <v>0</v>
      </c>
      <c r="CJ16" s="30">
        <f>'[1]2015年报价表'!DI391</f>
        <v>0</v>
      </c>
      <c r="CK16" s="27">
        <f t="shared" si="31"/>
        <v>0</v>
      </c>
      <c r="CL16" s="74">
        <f>'[1]2015年报价表'!DJ391</f>
        <v>0</v>
      </c>
      <c r="CM16" s="74">
        <f>'[1]2015年报价表'!DK391</f>
        <v>0</v>
      </c>
      <c r="CN16" s="29">
        <f t="shared" si="32"/>
        <v>0</v>
      </c>
      <c r="CO16" s="29">
        <f t="shared" si="50"/>
        <v>0</v>
      </c>
      <c r="CP16" s="30">
        <f>'[1]2015年报价表'!DQ391</f>
        <v>0</v>
      </c>
      <c r="CQ16" s="30">
        <f>'[1]2015年报价表'!DR391</f>
        <v>0</v>
      </c>
      <c r="CR16" s="27">
        <f t="shared" si="33"/>
        <v>0</v>
      </c>
      <c r="CS16" s="74">
        <f>'[1]2015年报价表'!DS391</f>
        <v>0</v>
      </c>
      <c r="CT16" s="74">
        <f>'[1]2015年报价表'!DT391</f>
        <v>0</v>
      </c>
      <c r="CU16" s="29">
        <f t="shared" si="34"/>
        <v>0</v>
      </c>
      <c r="CV16" s="29">
        <f t="shared" si="51"/>
        <v>0</v>
      </c>
      <c r="CW16" s="30"/>
      <c r="CX16" s="30"/>
      <c r="CY16" s="27">
        <f t="shared" si="35"/>
        <v>0</v>
      </c>
      <c r="CZ16" s="74"/>
      <c r="DA16" s="30"/>
      <c r="DB16" s="29">
        <f t="shared" si="36"/>
        <v>0</v>
      </c>
      <c r="DC16" s="29">
        <f t="shared" si="52"/>
        <v>0</v>
      </c>
      <c r="DD16" s="30"/>
      <c r="DE16" s="30"/>
      <c r="DF16" s="27">
        <f t="shared" si="37"/>
        <v>0</v>
      </c>
      <c r="DG16" s="74"/>
      <c r="DH16" s="30"/>
      <c r="DI16" s="29">
        <f t="shared" si="38"/>
        <v>0</v>
      </c>
      <c r="DJ16" s="29">
        <f t="shared" si="53"/>
        <v>0</v>
      </c>
      <c r="DK16" s="30">
        <f>'[1]2015年报价表'!ER391</f>
        <v>0</v>
      </c>
      <c r="DL16" s="30">
        <f>'[1]2015年报价表'!ES391</f>
        <v>0</v>
      </c>
      <c r="DM16" s="27">
        <f t="shared" si="39"/>
        <v>0</v>
      </c>
      <c r="DN16" s="74">
        <f>'[1]2015年报价表'!ET391</f>
        <v>0</v>
      </c>
      <c r="DO16" s="74">
        <f>'[1]2015年报价表'!EU391</f>
        <v>0</v>
      </c>
      <c r="DP16" s="29">
        <f t="shared" si="40"/>
        <v>0</v>
      </c>
      <c r="DQ16" s="29">
        <f t="shared" si="54"/>
        <v>0</v>
      </c>
      <c r="DR16" s="30">
        <f>'[1]2015年报价表'!FA391</f>
        <v>0</v>
      </c>
      <c r="DS16" s="30">
        <f>'[1]2015年报价表'!FB391</f>
        <v>0</v>
      </c>
      <c r="DT16" s="27">
        <f t="shared" si="41"/>
        <v>0</v>
      </c>
      <c r="DU16" s="74">
        <f>'[1]2015年报价表'!FC391</f>
        <v>0</v>
      </c>
      <c r="DV16" s="74">
        <f>'[1]2015年报价表'!FD391</f>
        <v>0</v>
      </c>
      <c r="DW16" s="29">
        <f t="shared" si="42"/>
        <v>0</v>
      </c>
      <c r="DX16" s="29">
        <f t="shared" si="55"/>
        <v>0</v>
      </c>
      <c r="DY16" s="30">
        <f>'[1]2015年报价表'!FJ391</f>
        <v>0</v>
      </c>
      <c r="DZ16" s="30">
        <f>'[1]2015年报价表'!FK391</f>
        <v>0</v>
      </c>
      <c r="EA16" s="27">
        <f t="shared" si="43"/>
        <v>0</v>
      </c>
      <c r="EB16" s="30">
        <f>'[1]2015年报价表'!FL391</f>
        <v>0</v>
      </c>
      <c r="EC16" s="30">
        <f>'[1]2015年报价表'!FM391</f>
        <v>0</v>
      </c>
      <c r="ED16" s="29">
        <f t="shared" si="44"/>
        <v>0</v>
      </c>
      <c r="EE16" s="29">
        <f t="shared" si="56"/>
        <v>0</v>
      </c>
    </row>
    <row r="17" spans="1:135">
      <c r="A17" s="33" t="s">
        <v>247</v>
      </c>
      <c r="B17" s="25">
        <v>0.01</v>
      </c>
      <c r="C17" s="18">
        <f>'[1]2015年报价表'!D163</f>
        <v>0</v>
      </c>
      <c r="D17" s="18">
        <f>'[1]2015年报价表'!E163</f>
        <v>0</v>
      </c>
      <c r="E17" s="27">
        <f t="shared" si="0"/>
        <v>0</v>
      </c>
      <c r="F17" s="18">
        <f>'[1]2015年报价表'!F163</f>
        <v>0</v>
      </c>
      <c r="G17" s="18">
        <f>'[1]2015年报价表'!G163</f>
        <v>0</v>
      </c>
      <c r="H17" s="29">
        <f t="shared" si="1"/>
        <v>0</v>
      </c>
      <c r="I17" s="29">
        <f t="shared" si="45"/>
        <v>0</v>
      </c>
      <c r="J17" s="18">
        <f>'[1]2015年报价表'!M163</f>
        <v>0</v>
      </c>
      <c r="K17" s="18">
        <f>'[1]2015年报价表'!N163</f>
        <v>0</v>
      </c>
      <c r="L17" s="27">
        <f t="shared" si="2"/>
        <v>0</v>
      </c>
      <c r="M17" s="18">
        <f>'[1]2015年报价表'!O163</f>
        <v>0</v>
      </c>
      <c r="N17" s="18">
        <f>'[1]2015年报价表'!P163</f>
        <v>0</v>
      </c>
      <c r="O17" s="29">
        <f t="shared" si="3"/>
        <v>0</v>
      </c>
      <c r="P17" s="29">
        <f t="shared" si="4"/>
        <v>0</v>
      </c>
      <c r="Q17" s="18">
        <f>'[1]2015年报价表'!V163</f>
        <v>0</v>
      </c>
      <c r="R17" s="18">
        <f>'[1]2015年报价表'!W163</f>
        <v>0</v>
      </c>
      <c r="S17" s="27">
        <f t="shared" si="5"/>
        <v>0</v>
      </c>
      <c r="T17" s="18">
        <f>'[1]2015年报价表'!X163</f>
        <v>0</v>
      </c>
      <c r="U17" s="18">
        <f>'[1]2015年报价表'!Y163</f>
        <v>0</v>
      </c>
      <c r="V17" s="29">
        <f t="shared" si="6"/>
        <v>0</v>
      </c>
      <c r="W17" s="29">
        <f t="shared" si="7"/>
        <v>0</v>
      </c>
      <c r="X17" s="18">
        <f>'[1]2015年报价表'!AE163</f>
        <v>0</v>
      </c>
      <c r="Y17" s="18">
        <f>'[1]2015年报价表'!AF163</f>
        <v>0</v>
      </c>
      <c r="Z17" s="27">
        <f t="shared" si="8"/>
        <v>0</v>
      </c>
      <c r="AA17" s="18">
        <f>'[1]2015年报价表'!AG163</f>
        <v>0</v>
      </c>
      <c r="AB17" s="18">
        <f>'[1]2015年报价表'!AH163</f>
        <v>0</v>
      </c>
      <c r="AC17" s="29">
        <f t="shared" si="9"/>
        <v>0</v>
      </c>
      <c r="AD17" s="29">
        <f t="shared" si="10"/>
        <v>0</v>
      </c>
      <c r="AE17" s="57">
        <f>'[1]2015年报价表'!AN163</f>
        <v>0</v>
      </c>
      <c r="AF17" s="57">
        <f>'[1]2015年报价表'!AO163</f>
        <v>0</v>
      </c>
      <c r="AG17" s="27">
        <f t="shared" si="11"/>
        <v>0</v>
      </c>
      <c r="AH17" s="56">
        <f>'[1]2015年报价表'!AP163</f>
        <v>0</v>
      </c>
      <c r="AI17" s="56">
        <f>'[1]2015年报价表'!AQ163</f>
        <v>0</v>
      </c>
      <c r="AJ17" s="29">
        <f t="shared" si="12"/>
        <v>0</v>
      </c>
      <c r="AK17" s="29">
        <f t="shared" si="13"/>
        <v>0</v>
      </c>
      <c r="AL17" s="18">
        <f>'[1]2015年报价表'!AW163</f>
        <v>0</v>
      </c>
      <c r="AM17" s="18">
        <f>'[1]2015年报价表'!AX163</f>
        <v>0</v>
      </c>
      <c r="AN17" s="27">
        <f t="shared" si="14"/>
        <v>0</v>
      </c>
      <c r="AO17" s="18">
        <f>'[1]2015年报价表'!AY163</f>
        <v>0</v>
      </c>
      <c r="AP17" s="18">
        <f>'[1]2015年报价表'!AZ163</f>
        <v>0</v>
      </c>
      <c r="AQ17" s="29">
        <f t="shared" si="15"/>
        <v>0</v>
      </c>
      <c r="AR17" s="29">
        <f t="shared" si="16"/>
        <v>0</v>
      </c>
      <c r="AS17" s="65">
        <f>'[1]2015年报价表'!BF163</f>
        <v>0</v>
      </c>
      <c r="AT17" s="65">
        <f>'[1]2015年报价表'!BG163</f>
        <v>0</v>
      </c>
      <c r="AU17" s="27">
        <f t="shared" si="17"/>
        <v>0</v>
      </c>
      <c r="AV17" s="65">
        <f>'[1]2015年报价表'!BH163</f>
        <v>0</v>
      </c>
      <c r="AW17" s="65">
        <f>'[1]2015年报价表'!BI163</f>
        <v>0</v>
      </c>
      <c r="AX17" s="29">
        <f t="shared" si="18"/>
        <v>0</v>
      </c>
      <c r="AY17" s="29">
        <f t="shared" si="19"/>
        <v>0</v>
      </c>
      <c r="AZ17" s="17">
        <f>'[1]2015年报价表'!BO163</f>
        <v>0</v>
      </c>
      <c r="BA17" s="17">
        <f>'[1]2015年报价表'!BP163</f>
        <v>0</v>
      </c>
      <c r="BB17" s="27">
        <f t="shared" si="20"/>
        <v>0</v>
      </c>
      <c r="BC17" s="70">
        <f>'[1]2015年报价表'!BQ163</f>
        <v>0</v>
      </c>
      <c r="BD17" s="70">
        <f>'[1]2015年报价表'!BR163</f>
        <v>0</v>
      </c>
      <c r="BE17" s="29">
        <f t="shared" si="21"/>
        <v>0</v>
      </c>
      <c r="BF17" s="29">
        <f t="shared" si="22"/>
        <v>0</v>
      </c>
      <c r="BG17" s="18">
        <f>'[1]2015年报价表'!BX163</f>
        <v>0</v>
      </c>
      <c r="BH17" s="18">
        <f>'[1]2015年报价表'!BY163</f>
        <v>0</v>
      </c>
      <c r="BI17" s="27">
        <f t="shared" si="23"/>
        <v>0</v>
      </c>
      <c r="BJ17" s="75">
        <f>'[1]2015年报价表'!BZ163</f>
        <v>0</v>
      </c>
      <c r="BK17" s="75">
        <f>'[1]2015年报价表'!CA163</f>
        <v>0</v>
      </c>
      <c r="BL17" s="29">
        <f t="shared" si="24"/>
        <v>0</v>
      </c>
      <c r="BM17" s="29">
        <f t="shared" si="46"/>
        <v>0</v>
      </c>
      <c r="BN17" s="18">
        <f>'[1]2015年报价表'!CG163</f>
        <v>0</v>
      </c>
      <c r="BO17" s="18">
        <f>'[1]2015年报价表'!CH163</f>
        <v>0</v>
      </c>
      <c r="BP17" s="27">
        <f t="shared" si="25"/>
        <v>0</v>
      </c>
      <c r="BQ17" s="75">
        <f>'[1]2015年报价表'!CI163</f>
        <v>0</v>
      </c>
      <c r="BR17" s="75">
        <f>'[1]2015年报价表'!CJ163</f>
        <v>0</v>
      </c>
      <c r="BS17" s="29">
        <f t="shared" si="26"/>
        <v>0</v>
      </c>
      <c r="BT17" s="29">
        <f t="shared" si="47"/>
        <v>0</v>
      </c>
      <c r="BU17" s="18">
        <f>'[1]2015年报价表'!CP163</f>
        <v>0</v>
      </c>
      <c r="BV17" s="18">
        <f>'[1]2015年报价表'!CQ163</f>
        <v>0</v>
      </c>
      <c r="BW17" s="27">
        <f t="shared" si="27"/>
        <v>0</v>
      </c>
      <c r="BX17" s="75">
        <f>'[1]2015年报价表'!CR163</f>
        <v>0</v>
      </c>
      <c r="BY17" s="75">
        <f>'[1]2015年报价表'!CS163</f>
        <v>0</v>
      </c>
      <c r="BZ17" s="29">
        <f t="shared" si="28"/>
        <v>0</v>
      </c>
      <c r="CA17" s="29">
        <f t="shared" si="48"/>
        <v>0</v>
      </c>
      <c r="CB17" s="18">
        <f>'[1]2015年报价表'!CY163</f>
        <v>0</v>
      </c>
      <c r="CC17" s="18">
        <f>'[1]2015年报价表'!CZ163</f>
        <v>0</v>
      </c>
      <c r="CD17" s="27">
        <f t="shared" si="29"/>
        <v>0</v>
      </c>
      <c r="CE17" s="75">
        <f>'[1]2015年报价表'!DA163</f>
        <v>0</v>
      </c>
      <c r="CF17" s="75">
        <f>'[1]2015年报价表'!DB163</f>
        <v>0</v>
      </c>
      <c r="CG17" s="29">
        <f t="shared" si="30"/>
        <v>0</v>
      </c>
      <c r="CH17" s="29">
        <f t="shared" si="49"/>
        <v>0</v>
      </c>
      <c r="CI17" s="18">
        <f>'[1]2015年报价表'!DH163</f>
        <v>0</v>
      </c>
      <c r="CJ17" s="18">
        <f>'[1]2015年报价表'!DI163</f>
        <v>0</v>
      </c>
      <c r="CK17" s="27">
        <f t="shared" si="31"/>
        <v>0</v>
      </c>
      <c r="CL17" s="75">
        <f>'[1]2015年报价表'!DJ163</f>
        <v>0</v>
      </c>
      <c r="CM17" s="75">
        <f>'[1]2015年报价表'!DK163</f>
        <v>0</v>
      </c>
      <c r="CN17" s="29">
        <f t="shared" si="32"/>
        <v>0</v>
      </c>
      <c r="CO17" s="29">
        <f t="shared" si="50"/>
        <v>0</v>
      </c>
      <c r="CP17" s="18">
        <f>'[1]2015年报价表'!DQ163</f>
        <v>0</v>
      </c>
      <c r="CQ17" s="18">
        <f>'[1]2015年报价表'!DR163</f>
        <v>0</v>
      </c>
      <c r="CR17" s="27">
        <f t="shared" si="33"/>
        <v>0</v>
      </c>
      <c r="CS17" s="75">
        <f>'[1]2015年报价表'!DS163</f>
        <v>0</v>
      </c>
      <c r="CT17" s="75">
        <f>'[1]2015年报价表'!DT163</f>
        <v>0</v>
      </c>
      <c r="CU17" s="29">
        <f t="shared" si="34"/>
        <v>0</v>
      </c>
      <c r="CV17" s="29">
        <f t="shared" si="51"/>
        <v>0</v>
      </c>
      <c r="CW17" s="18"/>
      <c r="CX17" s="18"/>
      <c r="CY17" s="27">
        <f t="shared" si="35"/>
        <v>0</v>
      </c>
      <c r="CZ17" s="75"/>
      <c r="DA17" s="18"/>
      <c r="DB17" s="29">
        <f t="shared" si="36"/>
        <v>0</v>
      </c>
      <c r="DC17" s="29">
        <f t="shared" si="52"/>
        <v>0</v>
      </c>
      <c r="DD17" s="18"/>
      <c r="DE17" s="18"/>
      <c r="DF17" s="27">
        <f t="shared" si="37"/>
        <v>0</v>
      </c>
      <c r="DG17" s="75"/>
      <c r="DH17" s="18"/>
      <c r="DI17" s="29">
        <f t="shared" si="38"/>
        <v>0</v>
      </c>
      <c r="DJ17" s="29">
        <f t="shared" si="53"/>
        <v>0</v>
      </c>
      <c r="DK17" s="18">
        <f>'[1]2015年报价表'!ER163</f>
        <v>0</v>
      </c>
      <c r="DL17" s="18">
        <f>'[1]2015年报价表'!ES163</f>
        <v>0</v>
      </c>
      <c r="DM17" s="27">
        <f t="shared" si="39"/>
        <v>0</v>
      </c>
      <c r="DN17" s="75">
        <f>'[1]2015年报价表'!ET163</f>
        <v>0</v>
      </c>
      <c r="DO17" s="75">
        <f>'[1]2015年报价表'!EU163</f>
        <v>0</v>
      </c>
      <c r="DP17" s="29">
        <f t="shared" si="40"/>
        <v>0</v>
      </c>
      <c r="DQ17" s="29">
        <f t="shared" si="54"/>
        <v>0</v>
      </c>
      <c r="DR17" s="18">
        <f>'[1]2015年报价表'!FA163</f>
        <v>0</v>
      </c>
      <c r="DS17" s="18">
        <f>'[1]2015年报价表'!FB163</f>
        <v>0</v>
      </c>
      <c r="DT17" s="27">
        <f t="shared" si="41"/>
        <v>0</v>
      </c>
      <c r="DU17" s="75">
        <f>'[1]2015年报价表'!FC163</f>
        <v>0</v>
      </c>
      <c r="DV17" s="75">
        <f>'[1]2015年报价表'!FD163</f>
        <v>0</v>
      </c>
      <c r="DW17" s="29">
        <f t="shared" si="42"/>
        <v>0</v>
      </c>
      <c r="DX17" s="29">
        <f t="shared" si="55"/>
        <v>0</v>
      </c>
      <c r="DY17" s="18">
        <f>'[1]2015年报价表'!FJ163</f>
        <v>0</v>
      </c>
      <c r="DZ17" s="18">
        <f>'[1]2015年报价表'!FK163</f>
        <v>0</v>
      </c>
      <c r="EA17" s="27">
        <f t="shared" si="43"/>
        <v>0</v>
      </c>
      <c r="EB17" s="18">
        <f>'[1]2015年报价表'!FL163</f>
        <v>0</v>
      </c>
      <c r="EC17" s="18">
        <f>'[1]2015年报价表'!FM163</f>
        <v>0</v>
      </c>
      <c r="ED17" s="29">
        <f t="shared" si="44"/>
        <v>0</v>
      </c>
      <c r="EE17" s="29">
        <f t="shared" si="56"/>
        <v>0</v>
      </c>
    </row>
    <row r="18" spans="1:135">
      <c r="A18" s="33" t="s">
        <v>428</v>
      </c>
      <c r="B18" s="25">
        <v>0.03</v>
      </c>
      <c r="C18" s="26">
        <f>'[1]2015年报价表'!D339</f>
        <v>0</v>
      </c>
      <c r="D18" s="26">
        <f>'[1]2015年报价表'!E339</f>
        <v>0</v>
      </c>
      <c r="E18" s="27">
        <f t="shared" si="0"/>
        <v>0</v>
      </c>
      <c r="F18" s="28">
        <f>'[1]2015年报价表'!F339</f>
        <v>0</v>
      </c>
      <c r="G18" s="26">
        <f>'[1]2015年报价表'!G339</f>
        <v>0</v>
      </c>
      <c r="H18" s="29">
        <f t="shared" si="1"/>
        <v>0</v>
      </c>
      <c r="I18" s="29">
        <f t="shared" si="45"/>
        <v>0</v>
      </c>
      <c r="J18" s="26">
        <f>'[1]2015年报价表'!M339</f>
        <v>0</v>
      </c>
      <c r="K18" s="26">
        <f>'[1]2015年报价表'!N339</f>
        <v>0</v>
      </c>
      <c r="L18" s="27">
        <f t="shared" si="2"/>
        <v>0</v>
      </c>
      <c r="M18" s="26">
        <f>'[1]2015年报价表'!O339</f>
        <v>0</v>
      </c>
      <c r="N18" s="26">
        <f>'[1]2015年报价表'!P339</f>
        <v>0</v>
      </c>
      <c r="O18" s="29">
        <f t="shared" si="3"/>
        <v>0</v>
      </c>
      <c r="P18" s="29">
        <f t="shared" si="4"/>
        <v>0</v>
      </c>
      <c r="Q18" s="49">
        <f>'[1]2015年报价表'!V339</f>
        <v>0</v>
      </c>
      <c r="R18" s="49">
        <f>'[1]2015年报价表'!W339</f>
        <v>0</v>
      </c>
      <c r="S18" s="27">
        <f t="shared" si="5"/>
        <v>0</v>
      </c>
      <c r="T18" s="49">
        <f>'[1]2015年报价表'!X339</f>
        <v>0</v>
      </c>
      <c r="U18" s="49">
        <f>'[1]2015年报价表'!Y339</f>
        <v>0</v>
      </c>
      <c r="V18" s="29">
        <f t="shared" si="6"/>
        <v>0</v>
      </c>
      <c r="W18" s="29">
        <f t="shared" si="7"/>
        <v>0</v>
      </c>
      <c r="X18" s="49">
        <f>'[1]2015年报价表'!AE339</f>
        <v>0</v>
      </c>
      <c r="Y18" s="49">
        <f>'[1]2015年报价表'!AF339</f>
        <v>0</v>
      </c>
      <c r="Z18" s="27">
        <f t="shared" si="8"/>
        <v>0</v>
      </c>
      <c r="AA18" s="30">
        <f>'[1]2015年报价表'!AG339</f>
        <v>0</v>
      </c>
      <c r="AB18" s="30">
        <f>'[1]2015年报价表'!AH339</f>
        <v>0</v>
      </c>
      <c r="AC18" s="29">
        <f t="shared" si="9"/>
        <v>0</v>
      </c>
      <c r="AD18" s="29">
        <f t="shared" si="10"/>
        <v>0</v>
      </c>
      <c r="AE18" s="56">
        <f>'[1]2015年报价表'!AN339</f>
        <v>0</v>
      </c>
      <c r="AF18" s="56">
        <f>'[1]2015年报价表'!AO339</f>
        <v>0</v>
      </c>
      <c r="AG18" s="27">
        <f t="shared" si="11"/>
        <v>0</v>
      </c>
      <c r="AH18" s="56">
        <f>'[1]2015年报价表'!AP339</f>
        <v>0</v>
      </c>
      <c r="AI18" s="56">
        <f>'[1]2015年报价表'!AQ339</f>
        <v>0</v>
      </c>
      <c r="AJ18" s="29">
        <f t="shared" si="12"/>
        <v>0</v>
      </c>
      <c r="AK18" s="29">
        <f t="shared" si="13"/>
        <v>0</v>
      </c>
      <c r="AL18" s="60">
        <f>'[1]2015年报价表'!AW339</f>
        <v>0</v>
      </c>
      <c r="AM18" s="60">
        <f>'[1]2015年报价表'!AX339</f>
        <v>0</v>
      </c>
      <c r="AN18" s="27">
        <f t="shared" si="14"/>
        <v>0</v>
      </c>
      <c r="AO18" s="26">
        <f>'[1]2015年报价表'!AY339</f>
        <v>0</v>
      </c>
      <c r="AP18" s="26">
        <f>'[1]2015年报价表'!AZ339</f>
        <v>0</v>
      </c>
      <c r="AQ18" s="29">
        <f t="shared" si="15"/>
        <v>0</v>
      </c>
      <c r="AR18" s="29">
        <f t="shared" si="16"/>
        <v>0</v>
      </c>
      <c r="AS18" s="65">
        <f>'[1]2015年报价表'!BF339</f>
        <v>0</v>
      </c>
      <c r="AT18" s="65">
        <f>'[1]2015年报价表'!BG339</f>
        <v>0</v>
      </c>
      <c r="AU18" s="27">
        <f t="shared" si="17"/>
        <v>0</v>
      </c>
      <c r="AV18" s="65">
        <f>'[1]2015年报价表'!BH339</f>
        <v>0</v>
      </c>
      <c r="AW18" s="65">
        <f>'[1]2015年报价表'!BI339</f>
        <v>0</v>
      </c>
      <c r="AX18" s="29">
        <f t="shared" si="18"/>
        <v>0</v>
      </c>
      <c r="AY18" s="29">
        <f t="shared" si="19"/>
        <v>0</v>
      </c>
      <c r="AZ18" s="17">
        <f>'[1]2015年报价表'!BO339</f>
        <v>0</v>
      </c>
      <c r="BA18" s="17">
        <f>'[1]2015年报价表'!BP339</f>
        <v>0</v>
      </c>
      <c r="BB18" s="27">
        <f t="shared" si="20"/>
        <v>0</v>
      </c>
      <c r="BC18" s="71">
        <f>'[1]2015年报价表'!BQ339</f>
        <v>0</v>
      </c>
      <c r="BD18" s="71">
        <f>'[1]2015年报价表'!BR339</f>
        <v>0</v>
      </c>
      <c r="BE18" s="29">
        <f t="shared" si="21"/>
        <v>0</v>
      </c>
      <c r="BF18" s="29">
        <f t="shared" si="22"/>
        <v>0</v>
      </c>
      <c r="BG18" s="26">
        <f>'[1]2015年报价表'!BX339</f>
        <v>0</v>
      </c>
      <c r="BH18" s="26">
        <f>'[1]2015年报价表'!BY339</f>
        <v>0</v>
      </c>
      <c r="BI18" s="27">
        <f t="shared" si="23"/>
        <v>0</v>
      </c>
      <c r="BJ18" s="28">
        <f>'[1]2015年报价表'!BZ339</f>
        <v>0</v>
      </c>
      <c r="BK18" s="28">
        <f>'[1]2015年报价表'!CA339</f>
        <v>0</v>
      </c>
      <c r="BL18" s="29">
        <f t="shared" si="24"/>
        <v>0</v>
      </c>
      <c r="BM18" s="29">
        <f t="shared" si="46"/>
        <v>0</v>
      </c>
      <c r="BN18" s="26">
        <f>'[1]2015年报价表'!CG339</f>
        <v>0</v>
      </c>
      <c r="BO18" s="26">
        <f>'[1]2015年报价表'!CH339</f>
        <v>0</v>
      </c>
      <c r="BP18" s="27">
        <f t="shared" si="25"/>
        <v>0</v>
      </c>
      <c r="BQ18" s="28">
        <f>'[1]2015年报价表'!CI339</f>
        <v>0</v>
      </c>
      <c r="BR18" s="28">
        <f>'[1]2015年报价表'!CJ339</f>
        <v>0</v>
      </c>
      <c r="BS18" s="29">
        <f t="shared" si="26"/>
        <v>0</v>
      </c>
      <c r="BT18" s="29">
        <f t="shared" si="47"/>
        <v>0</v>
      </c>
      <c r="BU18" s="26">
        <f>'[1]2015年报价表'!CP339</f>
        <v>0</v>
      </c>
      <c r="BV18" s="26">
        <f>'[1]2015年报价表'!CQ339</f>
        <v>0</v>
      </c>
      <c r="BW18" s="27">
        <f t="shared" si="27"/>
        <v>0</v>
      </c>
      <c r="BX18" s="28">
        <f>'[1]2015年报价表'!CR339</f>
        <v>0</v>
      </c>
      <c r="BY18" s="28">
        <f>'[1]2015年报价表'!CS339</f>
        <v>0</v>
      </c>
      <c r="BZ18" s="29">
        <f t="shared" si="28"/>
        <v>0</v>
      </c>
      <c r="CA18" s="29">
        <f t="shared" si="48"/>
        <v>0</v>
      </c>
      <c r="CB18" s="26">
        <f>'[1]2015年报价表'!CY339</f>
        <v>0</v>
      </c>
      <c r="CC18" s="26">
        <f>'[1]2015年报价表'!CZ339</f>
        <v>0</v>
      </c>
      <c r="CD18" s="27">
        <f t="shared" si="29"/>
        <v>0</v>
      </c>
      <c r="CE18" s="28">
        <f>'[1]2015年报价表'!DA339</f>
        <v>0</v>
      </c>
      <c r="CF18" s="28">
        <f>'[1]2015年报价表'!DB339</f>
        <v>0</v>
      </c>
      <c r="CG18" s="29">
        <f t="shared" si="30"/>
        <v>0</v>
      </c>
      <c r="CH18" s="29">
        <f t="shared" si="49"/>
        <v>0</v>
      </c>
      <c r="CI18" s="26">
        <f>'[1]2015年报价表'!DH339</f>
        <v>0</v>
      </c>
      <c r="CJ18" s="26">
        <f>'[1]2015年报价表'!DI339</f>
        <v>0</v>
      </c>
      <c r="CK18" s="27">
        <f t="shared" si="31"/>
        <v>0</v>
      </c>
      <c r="CL18" s="28">
        <f>'[1]2015年报价表'!DJ339</f>
        <v>0</v>
      </c>
      <c r="CM18" s="28">
        <f>'[1]2015年报价表'!DK339</f>
        <v>0</v>
      </c>
      <c r="CN18" s="29">
        <f t="shared" si="32"/>
        <v>0</v>
      </c>
      <c r="CO18" s="29">
        <f t="shared" si="50"/>
        <v>0</v>
      </c>
      <c r="CP18" s="26">
        <f>'[1]2015年报价表'!DQ339</f>
        <v>0</v>
      </c>
      <c r="CQ18" s="26">
        <f>'[1]2015年报价表'!DR339</f>
        <v>0</v>
      </c>
      <c r="CR18" s="27">
        <f t="shared" si="33"/>
        <v>0</v>
      </c>
      <c r="CS18" s="28">
        <f>'[1]2015年报价表'!DS339</f>
        <v>0</v>
      </c>
      <c r="CT18" s="28">
        <f>'[1]2015年报价表'!DT339</f>
        <v>0</v>
      </c>
      <c r="CU18" s="29">
        <f t="shared" si="34"/>
        <v>0</v>
      </c>
      <c r="CV18" s="29">
        <f t="shared" si="51"/>
        <v>0</v>
      </c>
      <c r="CW18" s="26"/>
      <c r="CX18" s="78"/>
      <c r="CY18" s="27">
        <f t="shared" si="35"/>
        <v>0</v>
      </c>
      <c r="CZ18" s="28"/>
      <c r="DA18" s="26"/>
      <c r="DB18" s="29">
        <f t="shared" si="36"/>
        <v>0</v>
      </c>
      <c r="DC18" s="29">
        <f t="shared" si="52"/>
        <v>0</v>
      </c>
      <c r="DD18" s="26"/>
      <c r="DE18" s="78"/>
      <c r="DF18" s="27">
        <f t="shared" si="37"/>
        <v>0</v>
      </c>
      <c r="DG18" s="28"/>
      <c r="DH18" s="26"/>
      <c r="DI18" s="29">
        <f t="shared" si="38"/>
        <v>0</v>
      </c>
      <c r="DJ18" s="29">
        <f t="shared" si="53"/>
        <v>0</v>
      </c>
      <c r="DK18" s="26">
        <f>'[1]2015年报价表'!ER339</f>
        <v>0</v>
      </c>
      <c r="DL18" s="26">
        <f>'[1]2015年报价表'!ES339</f>
        <v>0</v>
      </c>
      <c r="DM18" s="27">
        <f t="shared" si="39"/>
        <v>0</v>
      </c>
      <c r="DN18" s="28">
        <f>'[1]2015年报价表'!ET339</f>
        <v>0</v>
      </c>
      <c r="DO18" s="28">
        <f>'[1]2015年报价表'!EU339</f>
        <v>0</v>
      </c>
      <c r="DP18" s="29">
        <f t="shared" si="40"/>
        <v>0</v>
      </c>
      <c r="DQ18" s="29">
        <f t="shared" si="54"/>
        <v>0</v>
      </c>
      <c r="DR18" s="26">
        <f>'[1]2015年报价表'!FA339</f>
        <v>0</v>
      </c>
      <c r="DS18" s="26">
        <f>'[1]2015年报价表'!FB339</f>
        <v>0</v>
      </c>
      <c r="DT18" s="27">
        <f t="shared" si="41"/>
        <v>0</v>
      </c>
      <c r="DU18" s="28">
        <f>'[1]2015年报价表'!FC339</f>
        <v>0</v>
      </c>
      <c r="DV18" s="28">
        <f>'[1]2015年报价表'!FD339</f>
        <v>0</v>
      </c>
      <c r="DW18" s="29">
        <f t="shared" si="42"/>
        <v>0</v>
      </c>
      <c r="DX18" s="29">
        <f t="shared" si="55"/>
        <v>0</v>
      </c>
      <c r="DY18" s="26">
        <f>'[1]2015年报价表'!FJ339</f>
        <v>0</v>
      </c>
      <c r="DZ18" s="26">
        <f>'[1]2015年报价表'!FK339</f>
        <v>0</v>
      </c>
      <c r="EA18" s="27">
        <f t="shared" si="43"/>
        <v>0</v>
      </c>
      <c r="EB18" s="26">
        <f>'[1]2015年报价表'!FL339</f>
        <v>0</v>
      </c>
      <c r="EC18" s="26">
        <f>'[1]2015年报价表'!FM339</f>
        <v>0</v>
      </c>
      <c r="ED18" s="29">
        <f t="shared" si="44"/>
        <v>0</v>
      </c>
      <c r="EE18" s="29">
        <f t="shared" si="56"/>
        <v>0</v>
      </c>
    </row>
    <row r="19" spans="1:135">
      <c r="A19" s="33" t="s">
        <v>55</v>
      </c>
      <c r="B19" s="25">
        <v>0.03</v>
      </c>
      <c r="C19" s="30">
        <f>'[1]2015年报价表'!D405</f>
        <v>0</v>
      </c>
      <c r="D19" s="30">
        <f>'[1]2015年报价表'!E405</f>
        <v>0</v>
      </c>
      <c r="E19" s="27">
        <f t="shared" si="0"/>
        <v>0</v>
      </c>
      <c r="F19" s="30">
        <f>'[1]2015年报价表'!F405</f>
        <v>0</v>
      </c>
      <c r="G19" s="30">
        <f>'[1]2015年报价表'!G405</f>
        <v>0</v>
      </c>
      <c r="H19" s="29">
        <f t="shared" si="1"/>
        <v>0</v>
      </c>
      <c r="I19" s="29">
        <f t="shared" si="45"/>
        <v>0</v>
      </c>
      <c r="J19" s="42">
        <f>'[1]2015年报价表'!M405</f>
        <v>0</v>
      </c>
      <c r="K19" s="42">
        <f>'[1]2015年报价表'!N405</f>
        <v>0</v>
      </c>
      <c r="L19" s="27">
        <f t="shared" si="2"/>
        <v>0</v>
      </c>
      <c r="M19" s="42">
        <f>'[1]2015年报价表'!O405</f>
        <v>0</v>
      </c>
      <c r="N19" s="42">
        <f>'[1]2015年报价表'!P405</f>
        <v>0</v>
      </c>
      <c r="O19" s="29">
        <f t="shared" si="3"/>
        <v>0</v>
      </c>
      <c r="P19" s="29">
        <f t="shared" si="4"/>
        <v>0</v>
      </c>
      <c r="Q19" s="30">
        <f>'[1]2015年报价表'!V405</f>
        <v>0</v>
      </c>
      <c r="R19" s="30">
        <f>'[1]2015年报价表'!W405</f>
        <v>0</v>
      </c>
      <c r="S19" s="27">
        <f t="shared" si="5"/>
        <v>0</v>
      </c>
      <c r="T19" s="30">
        <f>'[1]2015年报价表'!X405</f>
        <v>0</v>
      </c>
      <c r="U19" s="30">
        <f>'[1]2015年报价表'!Y405</f>
        <v>0</v>
      </c>
      <c r="V19" s="29">
        <f t="shared" si="6"/>
        <v>0</v>
      </c>
      <c r="W19" s="29">
        <f t="shared" si="7"/>
        <v>0</v>
      </c>
      <c r="X19" s="30">
        <f>'[1]2015年报价表'!AE405</f>
        <v>0</v>
      </c>
      <c r="Y19" s="30">
        <f>'[1]2015年报价表'!AF405</f>
        <v>0</v>
      </c>
      <c r="Z19" s="27">
        <f t="shared" si="8"/>
        <v>0</v>
      </c>
      <c r="AA19" s="30">
        <f>'[1]2015年报价表'!AG405</f>
        <v>0</v>
      </c>
      <c r="AB19" s="30">
        <f>'[1]2015年报价表'!AH405</f>
        <v>0</v>
      </c>
      <c r="AC19" s="29">
        <f t="shared" si="9"/>
        <v>0</v>
      </c>
      <c r="AD19" s="29">
        <f t="shared" si="10"/>
        <v>0</v>
      </c>
      <c r="AE19" s="30">
        <f>'[1]2015年报价表'!AN405</f>
        <v>0</v>
      </c>
      <c r="AF19" s="30">
        <f>'[1]2015年报价表'!AO405</f>
        <v>0</v>
      </c>
      <c r="AG19" s="27">
        <f t="shared" si="11"/>
        <v>0</v>
      </c>
      <c r="AH19" s="30">
        <f>'[1]2015年报价表'!AP405</f>
        <v>0</v>
      </c>
      <c r="AI19" s="30">
        <f>'[1]2015年报价表'!AQ405</f>
        <v>0</v>
      </c>
      <c r="AJ19" s="29">
        <f t="shared" si="12"/>
        <v>0</v>
      </c>
      <c r="AK19" s="29">
        <f t="shared" si="13"/>
        <v>0</v>
      </c>
      <c r="AL19" s="30">
        <f>'[1]2015年报价表'!AW405</f>
        <v>0</v>
      </c>
      <c r="AM19" s="30">
        <f>'[1]2015年报价表'!AX405</f>
        <v>0</v>
      </c>
      <c r="AN19" s="27">
        <f t="shared" si="14"/>
        <v>0</v>
      </c>
      <c r="AO19" s="30">
        <f>'[1]2015年报价表'!AY405</f>
        <v>0</v>
      </c>
      <c r="AP19" s="30">
        <f>'[1]2015年报价表'!AZ405</f>
        <v>0</v>
      </c>
      <c r="AQ19" s="29">
        <f t="shared" si="15"/>
        <v>0</v>
      </c>
      <c r="AR19" s="29">
        <f t="shared" si="16"/>
        <v>0</v>
      </c>
      <c r="AS19" s="65">
        <f>'[1]2015年报价表'!BF405</f>
        <v>0</v>
      </c>
      <c r="AT19" s="65">
        <f>'[1]2015年报价表'!BG405</f>
        <v>0</v>
      </c>
      <c r="AU19" s="27">
        <f t="shared" si="17"/>
        <v>0</v>
      </c>
      <c r="AV19" s="65">
        <f>'[1]2015年报价表'!BH405</f>
        <v>0</v>
      </c>
      <c r="AW19" s="65">
        <f>'[1]2015年报价表'!BI405</f>
        <v>0</v>
      </c>
      <c r="AX19" s="29">
        <f t="shared" si="18"/>
        <v>0</v>
      </c>
      <c r="AY19" s="29">
        <f t="shared" si="19"/>
        <v>0</v>
      </c>
      <c r="AZ19" s="17">
        <f>'[1]2015年报价表'!BO405</f>
        <v>0</v>
      </c>
      <c r="BA19" s="17">
        <f>'[1]2015年报价表'!BP405</f>
        <v>0</v>
      </c>
      <c r="BB19" s="27">
        <f t="shared" si="20"/>
        <v>0</v>
      </c>
      <c r="BC19" s="71">
        <f>'[1]2015年报价表'!BQ405</f>
        <v>0</v>
      </c>
      <c r="BD19" s="71">
        <f>'[1]2015年报价表'!BR405</f>
        <v>0</v>
      </c>
      <c r="BE19" s="29">
        <f t="shared" si="21"/>
        <v>0</v>
      </c>
      <c r="BF19" s="29">
        <f t="shared" si="22"/>
        <v>0</v>
      </c>
      <c r="BG19" s="30">
        <f>'[1]2015年报价表'!BX405</f>
        <v>0</v>
      </c>
      <c r="BH19" s="30">
        <f>'[1]2015年报价表'!BY405</f>
        <v>0</v>
      </c>
      <c r="BI19" s="27">
        <f t="shared" si="23"/>
        <v>0</v>
      </c>
      <c r="BJ19" s="74">
        <f>'[1]2015年报价表'!BZ405</f>
        <v>0</v>
      </c>
      <c r="BK19" s="74">
        <f>'[1]2015年报价表'!CA405</f>
        <v>0</v>
      </c>
      <c r="BL19" s="29">
        <f t="shared" si="24"/>
        <v>0</v>
      </c>
      <c r="BM19" s="29">
        <f t="shared" si="46"/>
        <v>0</v>
      </c>
      <c r="BN19" s="30">
        <f>'[1]2015年报价表'!CG405</f>
        <v>0</v>
      </c>
      <c r="BO19" s="30">
        <f>'[1]2015年报价表'!CH405</f>
        <v>0</v>
      </c>
      <c r="BP19" s="27">
        <f t="shared" si="25"/>
        <v>0</v>
      </c>
      <c r="BQ19" s="74">
        <f>'[1]2015年报价表'!CI405</f>
        <v>0</v>
      </c>
      <c r="BR19" s="74">
        <f>'[1]2015年报价表'!CJ405</f>
        <v>0</v>
      </c>
      <c r="BS19" s="29">
        <f t="shared" si="26"/>
        <v>0</v>
      </c>
      <c r="BT19" s="29">
        <f t="shared" si="47"/>
        <v>0</v>
      </c>
      <c r="BU19" s="30">
        <f>'[1]2015年报价表'!CP405</f>
        <v>0</v>
      </c>
      <c r="BV19" s="30">
        <f>'[1]2015年报价表'!CQ405</f>
        <v>0</v>
      </c>
      <c r="BW19" s="27">
        <f t="shared" si="27"/>
        <v>0</v>
      </c>
      <c r="BX19" s="74">
        <f>'[1]2015年报价表'!CR405</f>
        <v>0</v>
      </c>
      <c r="BY19" s="74">
        <f>'[1]2015年报价表'!CS405</f>
        <v>0</v>
      </c>
      <c r="BZ19" s="29">
        <f t="shared" si="28"/>
        <v>0</v>
      </c>
      <c r="CA19" s="29">
        <f t="shared" si="48"/>
        <v>0</v>
      </c>
      <c r="CB19" s="30">
        <f>'[1]2015年报价表'!CY405</f>
        <v>0</v>
      </c>
      <c r="CC19" s="30">
        <f>'[1]2015年报价表'!CZ405</f>
        <v>0</v>
      </c>
      <c r="CD19" s="27">
        <f t="shared" si="29"/>
        <v>0</v>
      </c>
      <c r="CE19" s="74">
        <f>'[1]2015年报价表'!DA405</f>
        <v>0</v>
      </c>
      <c r="CF19" s="74">
        <f>'[1]2015年报价表'!DB405</f>
        <v>0</v>
      </c>
      <c r="CG19" s="29">
        <f t="shared" si="30"/>
        <v>0</v>
      </c>
      <c r="CH19" s="29">
        <f t="shared" si="49"/>
        <v>0</v>
      </c>
      <c r="CI19" s="30">
        <f>'[1]2015年报价表'!DH405</f>
        <v>0</v>
      </c>
      <c r="CJ19" s="30">
        <f>'[1]2015年报价表'!DI405</f>
        <v>0</v>
      </c>
      <c r="CK19" s="27">
        <f t="shared" si="31"/>
        <v>0</v>
      </c>
      <c r="CL19" s="74">
        <f>'[1]2015年报价表'!DJ405</f>
        <v>0</v>
      </c>
      <c r="CM19" s="74">
        <f>'[1]2015年报价表'!DK405</f>
        <v>0</v>
      </c>
      <c r="CN19" s="29">
        <f t="shared" si="32"/>
        <v>0</v>
      </c>
      <c r="CO19" s="29">
        <f t="shared" si="50"/>
        <v>0</v>
      </c>
      <c r="CP19" s="30">
        <f>'[1]2015年报价表'!DQ405</f>
        <v>0</v>
      </c>
      <c r="CQ19" s="30">
        <f>'[1]2015年报价表'!DR405</f>
        <v>0</v>
      </c>
      <c r="CR19" s="27">
        <f t="shared" si="33"/>
        <v>0</v>
      </c>
      <c r="CS19" s="74">
        <f>'[1]2015年报价表'!DS405</f>
        <v>0</v>
      </c>
      <c r="CT19" s="74">
        <f>'[1]2015年报价表'!DT405</f>
        <v>0</v>
      </c>
      <c r="CU19" s="29">
        <f t="shared" si="34"/>
        <v>0</v>
      </c>
      <c r="CV19" s="29">
        <f t="shared" si="51"/>
        <v>0</v>
      </c>
      <c r="CW19" s="30"/>
      <c r="CX19" s="30"/>
      <c r="CY19" s="27">
        <f t="shared" si="35"/>
        <v>0</v>
      </c>
      <c r="CZ19" s="74"/>
      <c r="DA19" s="30"/>
      <c r="DB19" s="29">
        <f t="shared" si="36"/>
        <v>0</v>
      </c>
      <c r="DC19" s="29">
        <f t="shared" si="52"/>
        <v>0</v>
      </c>
      <c r="DD19" s="30"/>
      <c r="DE19" s="30"/>
      <c r="DF19" s="27">
        <f t="shared" si="37"/>
        <v>0</v>
      </c>
      <c r="DG19" s="74"/>
      <c r="DH19" s="30"/>
      <c r="DI19" s="29">
        <f t="shared" si="38"/>
        <v>0</v>
      </c>
      <c r="DJ19" s="29">
        <f t="shared" si="53"/>
        <v>0</v>
      </c>
      <c r="DK19" s="30">
        <f>'[1]2015年报价表'!ER405</f>
        <v>0</v>
      </c>
      <c r="DL19" s="30">
        <f>'[1]2015年报价表'!ES405</f>
        <v>0</v>
      </c>
      <c r="DM19" s="27">
        <f t="shared" si="39"/>
        <v>0</v>
      </c>
      <c r="DN19" s="74">
        <f>'[1]2015年报价表'!ET405</f>
        <v>0</v>
      </c>
      <c r="DO19" s="74">
        <f>'[1]2015年报价表'!EU405</f>
        <v>0</v>
      </c>
      <c r="DP19" s="29">
        <f t="shared" si="40"/>
        <v>0</v>
      </c>
      <c r="DQ19" s="29">
        <f t="shared" si="54"/>
        <v>0</v>
      </c>
      <c r="DR19" s="30">
        <f>'[1]2015年报价表'!FA405</f>
        <v>0</v>
      </c>
      <c r="DS19" s="30">
        <f>'[1]2015年报价表'!FB405</f>
        <v>0</v>
      </c>
      <c r="DT19" s="27">
        <f t="shared" si="41"/>
        <v>0</v>
      </c>
      <c r="DU19" s="74">
        <f>'[1]2015年报价表'!FC405</f>
        <v>0</v>
      </c>
      <c r="DV19" s="74">
        <f>'[1]2015年报价表'!FD405</f>
        <v>0</v>
      </c>
      <c r="DW19" s="29">
        <f t="shared" si="42"/>
        <v>0</v>
      </c>
      <c r="DX19" s="29">
        <f t="shared" si="55"/>
        <v>0</v>
      </c>
      <c r="DY19" s="30">
        <f>'[1]2015年报价表'!FJ405</f>
        <v>0</v>
      </c>
      <c r="DZ19" s="30">
        <f>'[1]2015年报价表'!FK405</f>
        <v>0</v>
      </c>
      <c r="EA19" s="27">
        <f t="shared" si="43"/>
        <v>0</v>
      </c>
      <c r="EB19" s="30">
        <f>'[1]2015年报价表'!FL405</f>
        <v>0</v>
      </c>
      <c r="EC19" s="30">
        <f>'[1]2015年报价表'!FM405</f>
        <v>0</v>
      </c>
      <c r="ED19" s="29">
        <f t="shared" si="44"/>
        <v>0</v>
      </c>
      <c r="EE19" s="29">
        <f t="shared" si="56"/>
        <v>0</v>
      </c>
    </row>
    <row r="20" spans="1:135">
      <c r="A20" s="33" t="s">
        <v>468</v>
      </c>
      <c r="B20" s="25">
        <v>0.03</v>
      </c>
      <c r="C20" s="30">
        <f>'[1]2015年报价表'!D377</f>
        <v>0</v>
      </c>
      <c r="D20" s="30">
        <f>'[1]2015年报价表'!E377</f>
        <v>0</v>
      </c>
      <c r="E20" s="27">
        <f t="shared" si="0"/>
        <v>0</v>
      </c>
      <c r="F20" s="30">
        <f>'[1]2015年报价表'!F377</f>
        <v>0</v>
      </c>
      <c r="G20" s="30">
        <f>'[1]2015年报价表'!G377</f>
        <v>0</v>
      </c>
      <c r="H20" s="29">
        <f t="shared" si="1"/>
        <v>0</v>
      </c>
      <c r="I20" s="29">
        <f t="shared" si="45"/>
        <v>0</v>
      </c>
      <c r="J20" s="30">
        <f>'[1]2015年报价表'!M377</f>
        <v>0</v>
      </c>
      <c r="K20" s="30">
        <f>'[1]2015年报价表'!N377</f>
        <v>0</v>
      </c>
      <c r="L20" s="27">
        <f t="shared" si="2"/>
        <v>0</v>
      </c>
      <c r="M20" s="30">
        <f>'[1]2015年报价表'!O377</f>
        <v>0</v>
      </c>
      <c r="N20" s="30">
        <f>'[1]2015年报价表'!P377</f>
        <v>0</v>
      </c>
      <c r="O20" s="29">
        <f t="shared" si="3"/>
        <v>0</v>
      </c>
      <c r="P20" s="29">
        <f t="shared" si="4"/>
        <v>0</v>
      </c>
      <c r="Q20" s="30">
        <f>'[1]2015年报价表'!V377</f>
        <v>0</v>
      </c>
      <c r="R20" s="30">
        <f>'[1]2015年报价表'!W377</f>
        <v>0</v>
      </c>
      <c r="S20" s="27">
        <f t="shared" si="5"/>
        <v>0</v>
      </c>
      <c r="T20" s="30">
        <f>'[1]2015年报价表'!X377</f>
        <v>0</v>
      </c>
      <c r="U20" s="30">
        <f>'[1]2015年报价表'!Y377</f>
        <v>0</v>
      </c>
      <c r="V20" s="29">
        <f t="shared" si="6"/>
        <v>0</v>
      </c>
      <c r="W20" s="29">
        <f t="shared" si="7"/>
        <v>0</v>
      </c>
      <c r="X20" s="30">
        <f>'[1]2015年报价表'!AE377</f>
        <v>0</v>
      </c>
      <c r="Y20" s="30">
        <f>'[1]2015年报价表'!AF377</f>
        <v>0</v>
      </c>
      <c r="Z20" s="27">
        <f t="shared" si="8"/>
        <v>0</v>
      </c>
      <c r="AA20" s="30">
        <f>'[1]2015年报价表'!AG377</f>
        <v>0</v>
      </c>
      <c r="AB20" s="30">
        <f>'[1]2015年报价表'!AH377</f>
        <v>0</v>
      </c>
      <c r="AC20" s="29">
        <f t="shared" si="9"/>
        <v>0</v>
      </c>
      <c r="AD20" s="29">
        <f t="shared" si="10"/>
        <v>0</v>
      </c>
      <c r="AE20" s="30">
        <f>'[1]2015年报价表'!AN377</f>
        <v>0</v>
      </c>
      <c r="AF20" s="30">
        <f>'[1]2015年报价表'!AO377</f>
        <v>0</v>
      </c>
      <c r="AG20" s="27">
        <f t="shared" si="11"/>
        <v>0</v>
      </c>
      <c r="AH20" s="30">
        <f>'[1]2015年报价表'!AP377</f>
        <v>0</v>
      </c>
      <c r="AI20" s="30">
        <f>'[1]2015年报价表'!AQ377</f>
        <v>0</v>
      </c>
      <c r="AJ20" s="29">
        <f t="shared" si="12"/>
        <v>0</v>
      </c>
      <c r="AK20" s="29">
        <f t="shared" si="13"/>
        <v>0</v>
      </c>
      <c r="AL20" s="30">
        <f>'[1]2015年报价表'!AW377</f>
        <v>0</v>
      </c>
      <c r="AM20" s="30">
        <f>'[1]2015年报价表'!AX377</f>
        <v>0</v>
      </c>
      <c r="AN20" s="27">
        <f t="shared" si="14"/>
        <v>0</v>
      </c>
      <c r="AO20" s="30">
        <f>'[1]2015年报价表'!AY377</f>
        <v>0</v>
      </c>
      <c r="AP20" s="30">
        <f>'[1]2015年报价表'!AZ377</f>
        <v>0</v>
      </c>
      <c r="AQ20" s="29">
        <f t="shared" si="15"/>
        <v>0</v>
      </c>
      <c r="AR20" s="29">
        <f t="shared" si="16"/>
        <v>0</v>
      </c>
      <c r="AS20" s="65">
        <f>'[1]2015年报价表'!BF377</f>
        <v>0</v>
      </c>
      <c r="AT20" s="65">
        <f>'[1]2015年报价表'!BG377</f>
        <v>0</v>
      </c>
      <c r="AU20" s="27">
        <f t="shared" si="17"/>
        <v>0</v>
      </c>
      <c r="AV20" s="65">
        <f>'[1]2015年报价表'!BH377</f>
        <v>0</v>
      </c>
      <c r="AW20" s="65">
        <f>'[1]2015年报价表'!BI377</f>
        <v>0</v>
      </c>
      <c r="AX20" s="29">
        <f t="shared" si="18"/>
        <v>0</v>
      </c>
      <c r="AY20" s="29">
        <f t="shared" si="19"/>
        <v>0</v>
      </c>
      <c r="AZ20" s="17">
        <f>'[1]2015年报价表'!BO377</f>
        <v>0</v>
      </c>
      <c r="BA20" s="17">
        <f>'[1]2015年报价表'!BP377</f>
        <v>0</v>
      </c>
      <c r="BB20" s="27">
        <f t="shared" si="20"/>
        <v>0</v>
      </c>
      <c r="BC20" s="71">
        <f>'[1]2015年报价表'!BQ377</f>
        <v>0</v>
      </c>
      <c r="BD20" s="71">
        <f>'[1]2015年报价表'!BR377</f>
        <v>0</v>
      </c>
      <c r="BE20" s="29">
        <f t="shared" si="21"/>
        <v>0</v>
      </c>
      <c r="BF20" s="29">
        <f t="shared" si="22"/>
        <v>0</v>
      </c>
      <c r="BG20" s="30">
        <f>'[1]2015年报价表'!BX377</f>
        <v>0</v>
      </c>
      <c r="BH20" s="30">
        <f>'[1]2015年报价表'!BY377</f>
        <v>0</v>
      </c>
      <c r="BI20" s="27">
        <f t="shared" si="23"/>
        <v>0</v>
      </c>
      <c r="BJ20" s="74">
        <f>'[1]2015年报价表'!BZ377</f>
        <v>0</v>
      </c>
      <c r="BK20" s="74">
        <f>'[1]2015年报价表'!CA377</f>
        <v>0</v>
      </c>
      <c r="BL20" s="29">
        <f t="shared" si="24"/>
        <v>0</v>
      </c>
      <c r="BM20" s="29">
        <f t="shared" si="46"/>
        <v>0</v>
      </c>
      <c r="BN20" s="30">
        <f>'[1]2015年报价表'!CG377</f>
        <v>0</v>
      </c>
      <c r="BO20" s="30">
        <f>'[1]2015年报价表'!CH377</f>
        <v>0</v>
      </c>
      <c r="BP20" s="27">
        <f t="shared" si="25"/>
        <v>0</v>
      </c>
      <c r="BQ20" s="74">
        <f>'[1]2015年报价表'!CI377</f>
        <v>0</v>
      </c>
      <c r="BR20" s="74">
        <f>'[1]2015年报价表'!CJ377</f>
        <v>0</v>
      </c>
      <c r="BS20" s="29">
        <f t="shared" si="26"/>
        <v>0</v>
      </c>
      <c r="BT20" s="29">
        <f t="shared" si="47"/>
        <v>0</v>
      </c>
      <c r="BU20" s="30">
        <f>'[1]2015年报价表'!CP377</f>
        <v>0</v>
      </c>
      <c r="BV20" s="30">
        <f>'[1]2015年报价表'!CQ377</f>
        <v>0</v>
      </c>
      <c r="BW20" s="27">
        <f t="shared" si="27"/>
        <v>0</v>
      </c>
      <c r="BX20" s="74">
        <f>'[1]2015年报价表'!CR377</f>
        <v>0</v>
      </c>
      <c r="BY20" s="74">
        <f>'[1]2015年报价表'!CS377</f>
        <v>0</v>
      </c>
      <c r="BZ20" s="29">
        <f t="shared" si="28"/>
        <v>0</v>
      </c>
      <c r="CA20" s="29">
        <f t="shared" si="48"/>
        <v>0</v>
      </c>
      <c r="CB20" s="30">
        <f>'[1]2015年报价表'!CY377</f>
        <v>0</v>
      </c>
      <c r="CC20" s="30">
        <f>'[1]2015年报价表'!CZ377</f>
        <v>0</v>
      </c>
      <c r="CD20" s="27">
        <f t="shared" si="29"/>
        <v>0</v>
      </c>
      <c r="CE20" s="74">
        <f>'[1]2015年报价表'!DA377</f>
        <v>0</v>
      </c>
      <c r="CF20" s="74">
        <f>'[1]2015年报价表'!DB377</f>
        <v>0</v>
      </c>
      <c r="CG20" s="29">
        <f t="shared" si="30"/>
        <v>0</v>
      </c>
      <c r="CH20" s="29">
        <f t="shared" si="49"/>
        <v>0</v>
      </c>
      <c r="CI20" s="30">
        <f>'[1]2015年报价表'!DH377</f>
        <v>0</v>
      </c>
      <c r="CJ20" s="30">
        <f>'[1]2015年报价表'!DI377</f>
        <v>0</v>
      </c>
      <c r="CK20" s="27">
        <f t="shared" si="31"/>
        <v>0</v>
      </c>
      <c r="CL20" s="74">
        <f>'[1]2015年报价表'!DJ377</f>
        <v>0</v>
      </c>
      <c r="CM20" s="74">
        <f>'[1]2015年报价表'!DK377</f>
        <v>0</v>
      </c>
      <c r="CN20" s="29">
        <f t="shared" si="32"/>
        <v>0</v>
      </c>
      <c r="CO20" s="29">
        <f t="shared" si="50"/>
        <v>0</v>
      </c>
      <c r="CP20" s="30">
        <f>'[1]2015年报价表'!DQ377</f>
        <v>0</v>
      </c>
      <c r="CQ20" s="30">
        <f>'[1]2015年报价表'!DR377</f>
        <v>0</v>
      </c>
      <c r="CR20" s="27">
        <f t="shared" si="33"/>
        <v>0</v>
      </c>
      <c r="CS20" s="74">
        <f>'[1]2015年报价表'!DS377</f>
        <v>0</v>
      </c>
      <c r="CT20" s="74">
        <f>'[1]2015年报价表'!DT377</f>
        <v>0</v>
      </c>
      <c r="CU20" s="29">
        <f t="shared" si="34"/>
        <v>0</v>
      </c>
      <c r="CV20" s="29">
        <f t="shared" si="51"/>
        <v>0</v>
      </c>
      <c r="CW20" s="30"/>
      <c r="CX20" s="30"/>
      <c r="CY20" s="27">
        <f t="shared" si="35"/>
        <v>0</v>
      </c>
      <c r="CZ20" s="74"/>
      <c r="DA20" s="30"/>
      <c r="DB20" s="29">
        <f t="shared" si="36"/>
        <v>0</v>
      </c>
      <c r="DC20" s="29">
        <f t="shared" si="52"/>
        <v>0</v>
      </c>
      <c r="DD20" s="30"/>
      <c r="DE20" s="30"/>
      <c r="DF20" s="27">
        <f t="shared" si="37"/>
        <v>0</v>
      </c>
      <c r="DG20" s="74"/>
      <c r="DH20" s="30"/>
      <c r="DI20" s="29">
        <f t="shared" si="38"/>
        <v>0</v>
      </c>
      <c r="DJ20" s="29">
        <f t="shared" si="53"/>
        <v>0</v>
      </c>
      <c r="DK20" s="30">
        <f>'[1]2015年报价表'!ER377</f>
        <v>0</v>
      </c>
      <c r="DL20" s="30">
        <f>'[1]2015年报价表'!ES377</f>
        <v>0</v>
      </c>
      <c r="DM20" s="27">
        <f t="shared" si="39"/>
        <v>0</v>
      </c>
      <c r="DN20" s="74">
        <f>'[1]2015年报价表'!ET377</f>
        <v>0</v>
      </c>
      <c r="DO20" s="74">
        <f>'[1]2015年报价表'!EU377</f>
        <v>0</v>
      </c>
      <c r="DP20" s="29">
        <f t="shared" si="40"/>
        <v>0</v>
      </c>
      <c r="DQ20" s="29">
        <f t="shared" si="54"/>
        <v>0</v>
      </c>
      <c r="DR20" s="30">
        <f>'[1]2015年报价表'!FA377</f>
        <v>0</v>
      </c>
      <c r="DS20" s="30">
        <f>'[1]2015年报价表'!FB377</f>
        <v>0</v>
      </c>
      <c r="DT20" s="27">
        <f t="shared" si="41"/>
        <v>0</v>
      </c>
      <c r="DU20" s="74">
        <f>'[1]2015年报价表'!FC377</f>
        <v>0</v>
      </c>
      <c r="DV20" s="74">
        <f>'[1]2015年报价表'!FD377</f>
        <v>0</v>
      </c>
      <c r="DW20" s="29">
        <f t="shared" si="42"/>
        <v>0</v>
      </c>
      <c r="DX20" s="29">
        <f t="shared" si="55"/>
        <v>0</v>
      </c>
      <c r="DY20" s="30">
        <f>'[1]2015年报价表'!FJ377</f>
        <v>0</v>
      </c>
      <c r="DZ20" s="30">
        <f>'[1]2015年报价表'!FK377</f>
        <v>0</v>
      </c>
      <c r="EA20" s="27">
        <f t="shared" si="43"/>
        <v>0</v>
      </c>
      <c r="EB20" s="30">
        <f>'[1]2015年报价表'!FL377</f>
        <v>0</v>
      </c>
      <c r="EC20" s="30">
        <f>'[1]2015年报价表'!FM377</f>
        <v>0</v>
      </c>
      <c r="ED20" s="29">
        <f t="shared" si="44"/>
        <v>0</v>
      </c>
      <c r="EE20" s="29">
        <f t="shared" si="56"/>
        <v>0</v>
      </c>
    </row>
    <row r="21" spans="1:135">
      <c r="A21" s="33" t="s">
        <v>237</v>
      </c>
      <c r="B21" s="25">
        <v>0.04</v>
      </c>
      <c r="C21" s="18">
        <f>'[1]2015年报价表'!D154</f>
        <v>0</v>
      </c>
      <c r="D21" s="18">
        <f>'[1]2015年报价表'!E154</f>
        <v>0</v>
      </c>
      <c r="E21" s="27">
        <f t="shared" si="0"/>
        <v>0</v>
      </c>
      <c r="F21" s="18">
        <f>'[1]2015年报价表'!F154</f>
        <v>0</v>
      </c>
      <c r="G21" s="18">
        <f>'[1]2015年报价表'!G154</f>
        <v>0</v>
      </c>
      <c r="H21" s="29">
        <f t="shared" si="1"/>
        <v>0</v>
      </c>
      <c r="I21" s="29">
        <f t="shared" si="45"/>
        <v>0</v>
      </c>
      <c r="J21" s="18">
        <f>'[1]2015年报价表'!M154</f>
        <v>0</v>
      </c>
      <c r="K21" s="18">
        <f>'[1]2015年报价表'!N154</f>
        <v>0</v>
      </c>
      <c r="L21" s="27">
        <f t="shared" si="2"/>
        <v>0</v>
      </c>
      <c r="M21" s="18">
        <f>'[1]2015年报价表'!O154</f>
        <v>0</v>
      </c>
      <c r="N21" s="18">
        <f>'[1]2015年报价表'!P154</f>
        <v>0</v>
      </c>
      <c r="O21" s="29">
        <f t="shared" si="3"/>
        <v>0</v>
      </c>
      <c r="P21" s="29">
        <f t="shared" si="4"/>
        <v>0</v>
      </c>
      <c r="Q21" s="18">
        <f>'[1]2015年报价表'!V154</f>
        <v>0</v>
      </c>
      <c r="R21" s="18">
        <f>'[1]2015年报价表'!W154</f>
        <v>0</v>
      </c>
      <c r="S21" s="27">
        <f t="shared" si="5"/>
        <v>0</v>
      </c>
      <c r="T21" s="18">
        <f>'[1]2015年报价表'!X154</f>
        <v>0</v>
      </c>
      <c r="U21" s="18">
        <f>'[1]2015年报价表'!Y154</f>
        <v>0</v>
      </c>
      <c r="V21" s="29">
        <f t="shared" si="6"/>
        <v>0</v>
      </c>
      <c r="W21" s="29">
        <f t="shared" si="7"/>
        <v>0</v>
      </c>
      <c r="X21" s="18">
        <f>'[1]2015年报价表'!AE154</f>
        <v>0</v>
      </c>
      <c r="Y21" s="18">
        <f>'[1]2015年报价表'!AF154</f>
        <v>0</v>
      </c>
      <c r="Z21" s="27">
        <f t="shared" si="8"/>
        <v>0</v>
      </c>
      <c r="AA21" s="18">
        <f>'[1]2015年报价表'!AG154</f>
        <v>0</v>
      </c>
      <c r="AB21" s="18">
        <f>'[1]2015年报价表'!AH154</f>
        <v>0</v>
      </c>
      <c r="AC21" s="29">
        <f t="shared" si="9"/>
        <v>0</v>
      </c>
      <c r="AD21" s="29">
        <f t="shared" si="10"/>
        <v>0</v>
      </c>
      <c r="AE21" s="56">
        <f>'[1]2015年报价表'!AN154</f>
        <v>0</v>
      </c>
      <c r="AF21" s="56">
        <f>'[1]2015年报价表'!AO154</f>
        <v>0</v>
      </c>
      <c r="AG21" s="27">
        <f t="shared" si="11"/>
        <v>0</v>
      </c>
      <c r="AH21" s="56">
        <f>'[1]2015年报价表'!AP154</f>
        <v>0</v>
      </c>
      <c r="AI21" s="56">
        <f>'[1]2015年报价表'!AQ154</f>
        <v>0</v>
      </c>
      <c r="AJ21" s="29">
        <f t="shared" si="12"/>
        <v>0</v>
      </c>
      <c r="AK21" s="29">
        <f t="shared" si="13"/>
        <v>0</v>
      </c>
      <c r="AL21" s="18">
        <f>'[1]2015年报价表'!AW154</f>
        <v>0</v>
      </c>
      <c r="AM21" s="18">
        <f>'[1]2015年报价表'!AX154</f>
        <v>0</v>
      </c>
      <c r="AN21" s="27">
        <f t="shared" si="14"/>
        <v>0</v>
      </c>
      <c r="AO21" s="18">
        <f>'[1]2015年报价表'!AY154</f>
        <v>0</v>
      </c>
      <c r="AP21" s="18">
        <f>'[1]2015年报价表'!AZ154</f>
        <v>0</v>
      </c>
      <c r="AQ21" s="29">
        <f t="shared" si="15"/>
        <v>0</v>
      </c>
      <c r="AR21" s="29">
        <f t="shared" si="16"/>
        <v>0</v>
      </c>
      <c r="AS21" s="65">
        <f>'[1]2015年报价表'!BF154</f>
        <v>0</v>
      </c>
      <c r="AT21" s="65">
        <f>'[1]2015年报价表'!BG154</f>
        <v>0</v>
      </c>
      <c r="AU21" s="27">
        <f t="shared" si="17"/>
        <v>0</v>
      </c>
      <c r="AV21" s="65">
        <f>'[1]2015年报价表'!BH154</f>
        <v>0</v>
      </c>
      <c r="AW21" s="65">
        <f>'[1]2015年报价表'!BI154</f>
        <v>0</v>
      </c>
      <c r="AX21" s="29">
        <f t="shared" si="18"/>
        <v>0</v>
      </c>
      <c r="AY21" s="29">
        <f t="shared" si="19"/>
        <v>0</v>
      </c>
      <c r="AZ21" s="17">
        <f>'[1]2015年报价表'!BO154</f>
        <v>0</v>
      </c>
      <c r="BA21" s="17">
        <f>'[1]2015年报价表'!BP154</f>
        <v>0</v>
      </c>
      <c r="BB21" s="27">
        <f t="shared" si="20"/>
        <v>0</v>
      </c>
      <c r="BC21" s="71">
        <f>'[1]2015年报价表'!BQ154</f>
        <v>0</v>
      </c>
      <c r="BD21" s="71">
        <f>'[1]2015年报价表'!BR154</f>
        <v>0</v>
      </c>
      <c r="BE21" s="29">
        <f t="shared" si="21"/>
        <v>0</v>
      </c>
      <c r="BF21" s="29">
        <f t="shared" si="22"/>
        <v>0</v>
      </c>
      <c r="BG21" s="18">
        <f>'[1]2015年报价表'!BX154</f>
        <v>0</v>
      </c>
      <c r="BH21" s="18">
        <f>'[1]2015年报价表'!BY154</f>
        <v>0</v>
      </c>
      <c r="BI21" s="27">
        <f t="shared" si="23"/>
        <v>0</v>
      </c>
      <c r="BJ21" s="75">
        <f>'[1]2015年报价表'!BZ154</f>
        <v>0</v>
      </c>
      <c r="BK21" s="75">
        <f>'[1]2015年报价表'!CA154</f>
        <v>0</v>
      </c>
      <c r="BL21" s="29">
        <f t="shared" si="24"/>
        <v>0</v>
      </c>
      <c r="BM21" s="29">
        <f t="shared" si="46"/>
        <v>0</v>
      </c>
      <c r="BN21" s="18">
        <f>'[1]2015年报价表'!CG154</f>
        <v>0</v>
      </c>
      <c r="BO21" s="18">
        <f>'[1]2015年报价表'!CH154</f>
        <v>0</v>
      </c>
      <c r="BP21" s="27">
        <f t="shared" si="25"/>
        <v>0</v>
      </c>
      <c r="BQ21" s="75">
        <f>'[1]2015年报价表'!CI154</f>
        <v>0</v>
      </c>
      <c r="BR21" s="75">
        <f>'[1]2015年报价表'!CJ154</f>
        <v>0</v>
      </c>
      <c r="BS21" s="29">
        <f t="shared" si="26"/>
        <v>0</v>
      </c>
      <c r="BT21" s="29">
        <f t="shared" si="47"/>
        <v>0</v>
      </c>
      <c r="BU21" s="18">
        <f>'[1]2015年报价表'!CP154</f>
        <v>0</v>
      </c>
      <c r="BV21" s="18">
        <f>'[1]2015年报价表'!CQ154</f>
        <v>0</v>
      </c>
      <c r="BW21" s="27">
        <f t="shared" si="27"/>
        <v>0</v>
      </c>
      <c r="BX21" s="75">
        <f>'[1]2015年报价表'!CR154</f>
        <v>0</v>
      </c>
      <c r="BY21" s="75">
        <f>'[1]2015年报价表'!CS154</f>
        <v>0</v>
      </c>
      <c r="BZ21" s="29">
        <f t="shared" si="28"/>
        <v>0</v>
      </c>
      <c r="CA21" s="29">
        <f t="shared" si="48"/>
        <v>0</v>
      </c>
      <c r="CB21" s="18">
        <f>'[1]2015年报价表'!CY154</f>
        <v>0</v>
      </c>
      <c r="CC21" s="18">
        <f>'[1]2015年报价表'!CZ154</f>
        <v>0</v>
      </c>
      <c r="CD21" s="27">
        <f t="shared" si="29"/>
        <v>0</v>
      </c>
      <c r="CE21" s="75">
        <f>'[1]2015年报价表'!DA154</f>
        <v>0</v>
      </c>
      <c r="CF21" s="75">
        <f>'[1]2015年报价表'!DB154</f>
        <v>0</v>
      </c>
      <c r="CG21" s="29">
        <f t="shared" si="30"/>
        <v>0</v>
      </c>
      <c r="CH21" s="29">
        <f t="shared" si="49"/>
        <v>0</v>
      </c>
      <c r="CI21" s="18">
        <f>'[1]2015年报价表'!DH154</f>
        <v>0</v>
      </c>
      <c r="CJ21" s="18">
        <f>'[1]2015年报价表'!DI154</f>
        <v>0</v>
      </c>
      <c r="CK21" s="27">
        <f t="shared" si="31"/>
        <v>0</v>
      </c>
      <c r="CL21" s="75">
        <f>'[1]2015年报价表'!DJ154</f>
        <v>0</v>
      </c>
      <c r="CM21" s="75">
        <f>'[1]2015年报价表'!DK154</f>
        <v>0</v>
      </c>
      <c r="CN21" s="29">
        <f t="shared" si="32"/>
        <v>0</v>
      </c>
      <c r="CO21" s="29">
        <f t="shared" si="50"/>
        <v>0</v>
      </c>
      <c r="CP21" s="18">
        <f>'[1]2015年报价表'!DQ154</f>
        <v>0</v>
      </c>
      <c r="CQ21" s="18">
        <f>'[1]2015年报价表'!DR154</f>
        <v>0</v>
      </c>
      <c r="CR21" s="27">
        <f t="shared" si="33"/>
        <v>0</v>
      </c>
      <c r="CS21" s="75">
        <f>'[1]2015年报价表'!DS154</f>
        <v>0</v>
      </c>
      <c r="CT21" s="75">
        <f>'[1]2015年报价表'!DT154</f>
        <v>0</v>
      </c>
      <c r="CU21" s="29">
        <f t="shared" si="34"/>
        <v>0</v>
      </c>
      <c r="CV21" s="29">
        <f t="shared" si="51"/>
        <v>0</v>
      </c>
      <c r="CW21" s="18"/>
      <c r="CX21" s="18"/>
      <c r="CY21" s="27">
        <f t="shared" si="35"/>
        <v>0</v>
      </c>
      <c r="CZ21" s="75"/>
      <c r="DA21" s="18"/>
      <c r="DB21" s="29">
        <f t="shared" si="36"/>
        <v>0</v>
      </c>
      <c r="DC21" s="29">
        <f t="shared" si="52"/>
        <v>0</v>
      </c>
      <c r="DD21" s="18"/>
      <c r="DE21" s="18"/>
      <c r="DF21" s="27">
        <f t="shared" si="37"/>
        <v>0</v>
      </c>
      <c r="DG21" s="75"/>
      <c r="DH21" s="18"/>
      <c r="DI21" s="29">
        <f t="shared" si="38"/>
        <v>0</v>
      </c>
      <c r="DJ21" s="29">
        <f t="shared" si="53"/>
        <v>0</v>
      </c>
      <c r="DK21" s="18">
        <f>'[1]2015年报价表'!ER154</f>
        <v>0</v>
      </c>
      <c r="DL21" s="18">
        <f>'[1]2015年报价表'!ES154</f>
        <v>0</v>
      </c>
      <c r="DM21" s="27">
        <f t="shared" si="39"/>
        <v>0</v>
      </c>
      <c r="DN21" s="75">
        <f>'[1]2015年报价表'!ET154</f>
        <v>0</v>
      </c>
      <c r="DO21" s="75">
        <f>'[1]2015年报价表'!EU154</f>
        <v>0</v>
      </c>
      <c r="DP21" s="29">
        <f t="shared" si="40"/>
        <v>0</v>
      </c>
      <c r="DQ21" s="29">
        <f t="shared" si="54"/>
        <v>0</v>
      </c>
      <c r="DR21" s="18">
        <f>'[1]2015年报价表'!FA154</f>
        <v>0</v>
      </c>
      <c r="DS21" s="18">
        <f>'[1]2015年报价表'!FB154</f>
        <v>0</v>
      </c>
      <c r="DT21" s="27">
        <f t="shared" si="41"/>
        <v>0</v>
      </c>
      <c r="DU21" s="75">
        <f>'[1]2015年报价表'!FC154</f>
        <v>0</v>
      </c>
      <c r="DV21" s="75">
        <f>'[1]2015年报价表'!FD154</f>
        <v>0</v>
      </c>
      <c r="DW21" s="29">
        <f t="shared" si="42"/>
        <v>0</v>
      </c>
      <c r="DX21" s="29">
        <f t="shared" si="55"/>
        <v>0</v>
      </c>
      <c r="DY21" s="18">
        <f>'[1]2015年报价表'!FJ154</f>
        <v>0</v>
      </c>
      <c r="DZ21" s="18">
        <f>'[1]2015年报价表'!FK154</f>
        <v>0</v>
      </c>
      <c r="EA21" s="27">
        <f t="shared" si="43"/>
        <v>0</v>
      </c>
      <c r="EB21" s="18">
        <f>'[1]2015年报价表'!FL154</f>
        <v>0</v>
      </c>
      <c r="EC21" s="18">
        <f>'[1]2015年报价表'!FM154</f>
        <v>0</v>
      </c>
      <c r="ED21" s="29">
        <f t="shared" si="44"/>
        <v>0</v>
      </c>
      <c r="EE21" s="29">
        <f t="shared" si="56"/>
        <v>0</v>
      </c>
    </row>
    <row r="22" spans="1:135">
      <c r="A22" s="33" t="s">
        <v>58</v>
      </c>
      <c r="B22" s="25">
        <v>0.3</v>
      </c>
      <c r="C22" s="30">
        <f>'[1]2015年报价表'!D407</f>
        <v>0</v>
      </c>
      <c r="D22" s="30">
        <f>'[1]2015年报价表'!E407</f>
        <v>0</v>
      </c>
      <c r="E22" s="27">
        <f t="shared" si="0"/>
        <v>0</v>
      </c>
      <c r="F22" s="30">
        <f>'[1]2015年报价表'!F407</f>
        <v>0</v>
      </c>
      <c r="G22" s="30">
        <f>'[1]2015年报价表'!G407</f>
        <v>0</v>
      </c>
      <c r="H22" s="29">
        <f t="shared" si="1"/>
        <v>0</v>
      </c>
      <c r="I22" s="29">
        <f t="shared" si="45"/>
        <v>0</v>
      </c>
      <c r="J22" s="42">
        <f>'[1]2015年报价表'!M407</f>
        <v>0</v>
      </c>
      <c r="K22" s="42">
        <f>'[1]2015年报价表'!N407</f>
        <v>0</v>
      </c>
      <c r="L22" s="27">
        <f t="shared" si="2"/>
        <v>0</v>
      </c>
      <c r="M22" s="42">
        <f>'[1]2015年报价表'!O407</f>
        <v>0</v>
      </c>
      <c r="N22" s="42">
        <f>'[1]2015年报价表'!P407</f>
        <v>0</v>
      </c>
      <c r="O22" s="29">
        <f t="shared" si="3"/>
        <v>0</v>
      </c>
      <c r="P22" s="29">
        <f t="shared" si="4"/>
        <v>0</v>
      </c>
      <c r="Q22" s="30">
        <f>'[1]2015年报价表'!V407</f>
        <v>0</v>
      </c>
      <c r="R22" s="30">
        <f>'[1]2015年报价表'!W407</f>
        <v>0</v>
      </c>
      <c r="S22" s="27">
        <f t="shared" si="5"/>
        <v>0</v>
      </c>
      <c r="T22" s="30">
        <f>'[1]2015年报价表'!X407</f>
        <v>0</v>
      </c>
      <c r="U22" s="30">
        <f>'[1]2015年报价表'!Y407</f>
        <v>0</v>
      </c>
      <c r="V22" s="29">
        <f t="shared" si="6"/>
        <v>0</v>
      </c>
      <c r="W22" s="29">
        <f t="shared" si="7"/>
        <v>0</v>
      </c>
      <c r="X22" s="30">
        <f>'[1]2015年报价表'!AE407</f>
        <v>0</v>
      </c>
      <c r="Y22" s="30">
        <f>'[1]2015年报价表'!AF407</f>
        <v>0</v>
      </c>
      <c r="Z22" s="27">
        <f t="shared" si="8"/>
        <v>0</v>
      </c>
      <c r="AA22" s="30">
        <f>'[1]2015年报价表'!AG407</f>
        <v>0</v>
      </c>
      <c r="AB22" s="30">
        <f>'[1]2015年报价表'!AH407</f>
        <v>0</v>
      </c>
      <c r="AC22" s="29">
        <f t="shared" si="9"/>
        <v>0</v>
      </c>
      <c r="AD22" s="29">
        <f t="shared" si="10"/>
        <v>0</v>
      </c>
      <c r="AE22" s="30">
        <f>'[1]2015年报价表'!AN407</f>
        <v>0</v>
      </c>
      <c r="AF22" s="30">
        <f>'[1]2015年报价表'!AO407</f>
        <v>0</v>
      </c>
      <c r="AG22" s="27">
        <f t="shared" si="11"/>
        <v>0</v>
      </c>
      <c r="AH22" s="30">
        <f>'[1]2015年报价表'!AP407</f>
        <v>0</v>
      </c>
      <c r="AI22" s="30">
        <f>'[1]2015年报价表'!AQ407</f>
        <v>0</v>
      </c>
      <c r="AJ22" s="29">
        <f t="shared" si="12"/>
        <v>0</v>
      </c>
      <c r="AK22" s="29">
        <f t="shared" si="13"/>
        <v>0</v>
      </c>
      <c r="AL22" s="30">
        <f>'[1]2015年报价表'!AW407</f>
        <v>0</v>
      </c>
      <c r="AM22" s="30">
        <f>'[1]2015年报价表'!AX407</f>
        <v>0</v>
      </c>
      <c r="AN22" s="27">
        <f t="shared" si="14"/>
        <v>0</v>
      </c>
      <c r="AO22" s="30">
        <f>'[1]2015年报价表'!AY407</f>
        <v>0</v>
      </c>
      <c r="AP22" s="30">
        <f>'[1]2015年报价表'!AZ407</f>
        <v>0</v>
      </c>
      <c r="AQ22" s="29">
        <f t="shared" si="15"/>
        <v>0</v>
      </c>
      <c r="AR22" s="29">
        <f t="shared" si="16"/>
        <v>0</v>
      </c>
      <c r="AS22" s="65">
        <f>'[1]2015年报价表'!BF407</f>
        <v>0</v>
      </c>
      <c r="AT22" s="65">
        <f>'[1]2015年报价表'!BG407</f>
        <v>0</v>
      </c>
      <c r="AU22" s="27">
        <f t="shared" si="17"/>
        <v>0</v>
      </c>
      <c r="AV22" s="65">
        <f>'[1]2015年报价表'!BH407</f>
        <v>0</v>
      </c>
      <c r="AW22" s="65">
        <f>'[1]2015年报价表'!BI407</f>
        <v>0</v>
      </c>
      <c r="AX22" s="29">
        <f t="shared" si="18"/>
        <v>0</v>
      </c>
      <c r="AY22" s="29">
        <f t="shared" si="19"/>
        <v>0</v>
      </c>
      <c r="AZ22" s="17">
        <f>'[1]2015年报价表'!BO407</f>
        <v>0</v>
      </c>
      <c r="BA22" s="17">
        <f>'[1]2015年报价表'!BP407</f>
        <v>0</v>
      </c>
      <c r="BB22" s="27">
        <f t="shared" si="20"/>
        <v>0</v>
      </c>
      <c r="BC22" s="71">
        <f>'[1]2015年报价表'!BQ407</f>
        <v>0</v>
      </c>
      <c r="BD22" s="71">
        <f>'[1]2015年报价表'!BR407</f>
        <v>0</v>
      </c>
      <c r="BE22" s="29">
        <f t="shared" si="21"/>
        <v>0</v>
      </c>
      <c r="BF22" s="29">
        <f t="shared" si="22"/>
        <v>0</v>
      </c>
      <c r="BG22" s="30">
        <f>'[1]2015年报价表'!BX407</f>
        <v>0</v>
      </c>
      <c r="BH22" s="30">
        <f>'[1]2015年报价表'!BY407</f>
        <v>0</v>
      </c>
      <c r="BI22" s="27">
        <f t="shared" si="23"/>
        <v>0</v>
      </c>
      <c r="BJ22" s="74">
        <f>'[1]2015年报价表'!BZ407</f>
        <v>0</v>
      </c>
      <c r="BK22" s="74">
        <f>'[1]2015年报价表'!CA407</f>
        <v>0</v>
      </c>
      <c r="BL22" s="29">
        <f t="shared" si="24"/>
        <v>0</v>
      </c>
      <c r="BM22" s="29">
        <f t="shared" si="46"/>
        <v>0</v>
      </c>
      <c r="BN22" s="30">
        <f>'[1]2015年报价表'!CG407</f>
        <v>0</v>
      </c>
      <c r="BO22" s="30">
        <f>'[1]2015年报价表'!CH407</f>
        <v>0</v>
      </c>
      <c r="BP22" s="27">
        <f t="shared" si="25"/>
        <v>0</v>
      </c>
      <c r="BQ22" s="74">
        <f>'[1]2015年报价表'!CI407</f>
        <v>0</v>
      </c>
      <c r="BR22" s="74">
        <f>'[1]2015年报价表'!CJ407</f>
        <v>0</v>
      </c>
      <c r="BS22" s="29">
        <f t="shared" si="26"/>
        <v>0</v>
      </c>
      <c r="BT22" s="29">
        <f t="shared" si="47"/>
        <v>0</v>
      </c>
      <c r="BU22" s="30">
        <f>'[1]2015年报价表'!CP407</f>
        <v>0</v>
      </c>
      <c r="BV22" s="30">
        <f>'[1]2015年报价表'!CQ407</f>
        <v>0</v>
      </c>
      <c r="BW22" s="27">
        <f t="shared" si="27"/>
        <v>0</v>
      </c>
      <c r="BX22" s="74">
        <f>'[1]2015年报价表'!CR407</f>
        <v>0</v>
      </c>
      <c r="BY22" s="74">
        <f>'[1]2015年报价表'!CS407</f>
        <v>0</v>
      </c>
      <c r="BZ22" s="29">
        <f t="shared" si="28"/>
        <v>0</v>
      </c>
      <c r="CA22" s="29">
        <f t="shared" si="48"/>
        <v>0</v>
      </c>
      <c r="CB22" s="30">
        <f>'[1]2015年报价表'!CY407</f>
        <v>0</v>
      </c>
      <c r="CC22" s="30">
        <f>'[1]2015年报价表'!CZ407</f>
        <v>0</v>
      </c>
      <c r="CD22" s="27">
        <f t="shared" si="29"/>
        <v>0</v>
      </c>
      <c r="CE22" s="74">
        <f>'[1]2015年报价表'!DA407</f>
        <v>0</v>
      </c>
      <c r="CF22" s="74">
        <f>'[1]2015年报价表'!DB407</f>
        <v>0</v>
      </c>
      <c r="CG22" s="29">
        <f t="shared" si="30"/>
        <v>0</v>
      </c>
      <c r="CH22" s="29">
        <f t="shared" si="49"/>
        <v>0</v>
      </c>
      <c r="CI22" s="30">
        <f>'[1]2015年报价表'!DH407</f>
        <v>0</v>
      </c>
      <c r="CJ22" s="30">
        <f>'[1]2015年报价表'!DI407</f>
        <v>0</v>
      </c>
      <c r="CK22" s="27">
        <f t="shared" si="31"/>
        <v>0</v>
      </c>
      <c r="CL22" s="74">
        <f>'[1]2015年报价表'!DJ407</f>
        <v>0</v>
      </c>
      <c r="CM22" s="74">
        <f>'[1]2015年报价表'!DK407</f>
        <v>0</v>
      </c>
      <c r="CN22" s="29">
        <f t="shared" si="32"/>
        <v>0</v>
      </c>
      <c r="CO22" s="29">
        <f t="shared" si="50"/>
        <v>0</v>
      </c>
      <c r="CP22" s="30">
        <f>'[1]2015年报价表'!DQ407</f>
        <v>0</v>
      </c>
      <c r="CQ22" s="30">
        <f>'[1]2015年报价表'!DR407</f>
        <v>0</v>
      </c>
      <c r="CR22" s="27">
        <f t="shared" si="33"/>
        <v>0</v>
      </c>
      <c r="CS22" s="74">
        <f>'[1]2015年报价表'!DS407</f>
        <v>0</v>
      </c>
      <c r="CT22" s="74">
        <f>'[1]2015年报价表'!DT407</f>
        <v>0</v>
      </c>
      <c r="CU22" s="29">
        <f t="shared" si="34"/>
        <v>0</v>
      </c>
      <c r="CV22" s="29">
        <f t="shared" si="51"/>
        <v>0</v>
      </c>
      <c r="CW22" s="30"/>
      <c r="CX22" s="30"/>
      <c r="CY22" s="27">
        <f t="shared" si="35"/>
        <v>0</v>
      </c>
      <c r="CZ22" s="74"/>
      <c r="DA22" s="30"/>
      <c r="DB22" s="29">
        <f t="shared" si="36"/>
        <v>0</v>
      </c>
      <c r="DC22" s="29">
        <f t="shared" si="52"/>
        <v>0</v>
      </c>
      <c r="DD22" s="30"/>
      <c r="DE22" s="30"/>
      <c r="DF22" s="27">
        <f t="shared" si="37"/>
        <v>0</v>
      </c>
      <c r="DG22" s="74"/>
      <c r="DH22" s="30"/>
      <c r="DI22" s="29">
        <f t="shared" si="38"/>
        <v>0</v>
      </c>
      <c r="DJ22" s="29">
        <f t="shared" si="53"/>
        <v>0</v>
      </c>
      <c r="DK22" s="30">
        <f>'[1]2015年报价表'!ER407</f>
        <v>0</v>
      </c>
      <c r="DL22" s="30">
        <f>'[1]2015年报价表'!ES407</f>
        <v>0</v>
      </c>
      <c r="DM22" s="27">
        <f t="shared" si="39"/>
        <v>0</v>
      </c>
      <c r="DN22" s="74">
        <f>'[1]2015年报价表'!ET407</f>
        <v>0</v>
      </c>
      <c r="DO22" s="74">
        <f>'[1]2015年报价表'!EU407</f>
        <v>0</v>
      </c>
      <c r="DP22" s="29">
        <f t="shared" si="40"/>
        <v>0</v>
      </c>
      <c r="DQ22" s="29">
        <f t="shared" si="54"/>
        <v>0</v>
      </c>
      <c r="DR22" s="30">
        <f>'[1]2015年报价表'!FA407</f>
        <v>0</v>
      </c>
      <c r="DS22" s="30">
        <f>'[1]2015年报价表'!FB407</f>
        <v>0</v>
      </c>
      <c r="DT22" s="27">
        <f t="shared" si="41"/>
        <v>0</v>
      </c>
      <c r="DU22" s="74">
        <f>'[1]2015年报价表'!FC407</f>
        <v>0</v>
      </c>
      <c r="DV22" s="74">
        <f>'[1]2015年报价表'!FD407</f>
        <v>0</v>
      </c>
      <c r="DW22" s="29">
        <f t="shared" si="42"/>
        <v>0</v>
      </c>
      <c r="DX22" s="29">
        <f t="shared" si="55"/>
        <v>0</v>
      </c>
      <c r="DY22" s="30">
        <f>'[1]2015年报价表'!FJ407</f>
        <v>0</v>
      </c>
      <c r="DZ22" s="30">
        <f>'[1]2015年报价表'!FK407</f>
        <v>0</v>
      </c>
      <c r="EA22" s="27">
        <f t="shared" si="43"/>
        <v>0</v>
      </c>
      <c r="EB22" s="30">
        <f>'[1]2015年报价表'!FL407</f>
        <v>0</v>
      </c>
      <c r="EC22" s="30">
        <f>'[1]2015年报价表'!FM407</f>
        <v>0</v>
      </c>
      <c r="ED22" s="29">
        <f t="shared" si="44"/>
        <v>0</v>
      </c>
      <c r="EE22" s="29">
        <f t="shared" si="56"/>
        <v>0</v>
      </c>
    </row>
    <row r="23" spans="1:135">
      <c r="A23" s="33" t="s">
        <v>137</v>
      </c>
      <c r="B23" s="25">
        <v>0.02</v>
      </c>
      <c r="C23" s="26">
        <f>'[1]2015年报价表'!D61</f>
        <v>0</v>
      </c>
      <c r="D23" s="26">
        <f>'[1]2015年报价表'!E61</f>
        <v>0</v>
      </c>
      <c r="E23" s="27">
        <f t="shared" si="0"/>
        <v>0</v>
      </c>
      <c r="F23" s="28">
        <f>'[1]2015年报价表'!F61</f>
        <v>0</v>
      </c>
      <c r="G23" s="26">
        <f>'[1]2015年报价表'!G61</f>
        <v>0</v>
      </c>
      <c r="H23" s="29">
        <f t="shared" si="1"/>
        <v>0</v>
      </c>
      <c r="I23" s="29">
        <f t="shared" si="45"/>
        <v>0</v>
      </c>
      <c r="J23" s="43">
        <f>'[1]2015年报价表'!M61</f>
        <v>0</v>
      </c>
      <c r="K23" s="43">
        <f>'[1]2015年报价表'!N61</f>
        <v>0</v>
      </c>
      <c r="L23" s="27">
        <f t="shared" si="2"/>
        <v>0</v>
      </c>
      <c r="M23" s="43">
        <f>'[1]2015年报价表'!O61</f>
        <v>0</v>
      </c>
      <c r="N23" s="43">
        <f>'[1]2015年报价表'!P61</f>
        <v>0</v>
      </c>
      <c r="O23" s="29">
        <f t="shared" si="3"/>
        <v>0</v>
      </c>
      <c r="P23" s="29">
        <f t="shared" si="4"/>
        <v>0</v>
      </c>
      <c r="Q23" s="51">
        <f>'[1]2015年报价表'!V61</f>
        <v>0</v>
      </c>
      <c r="R23" s="51">
        <f>'[1]2015年报价表'!W61</f>
        <v>0</v>
      </c>
      <c r="S23" s="27">
        <f t="shared" si="5"/>
        <v>0</v>
      </c>
      <c r="T23" s="51">
        <f>'[1]2015年报价表'!X61</f>
        <v>0</v>
      </c>
      <c r="U23" s="51">
        <f>'[1]2015年报价表'!Y61</f>
        <v>0</v>
      </c>
      <c r="V23" s="29">
        <f t="shared" si="6"/>
        <v>0</v>
      </c>
      <c r="W23" s="29">
        <f t="shared" si="7"/>
        <v>0</v>
      </c>
      <c r="X23" s="48">
        <f>'[1]2015年报价表'!AE61</f>
        <v>0</v>
      </c>
      <c r="Y23" s="48">
        <f>'[1]2015年报价表'!AF61</f>
        <v>0</v>
      </c>
      <c r="Z23" s="27">
        <f t="shared" si="8"/>
        <v>0</v>
      </c>
      <c r="AA23" s="54">
        <f>'[1]2015年报价表'!AG61</f>
        <v>0</v>
      </c>
      <c r="AB23" s="54">
        <f>'[1]2015年报价表'!AH61</f>
        <v>0</v>
      </c>
      <c r="AC23" s="29">
        <f t="shared" si="9"/>
        <v>0</v>
      </c>
      <c r="AD23" s="29">
        <f t="shared" si="10"/>
        <v>0</v>
      </c>
      <c r="AE23" s="58">
        <f>'[1]2015年报价表'!AN61</f>
        <v>0</v>
      </c>
      <c r="AF23" s="58">
        <f>'[1]2015年报价表'!AO61</f>
        <v>0</v>
      </c>
      <c r="AG23" s="27">
        <f t="shared" si="11"/>
        <v>0</v>
      </c>
      <c r="AH23" s="62">
        <f>'[1]2015年报价表'!AP61</f>
        <v>0</v>
      </c>
      <c r="AI23" s="62">
        <f>'[1]2015年报价表'!AQ61</f>
        <v>0</v>
      </c>
      <c r="AJ23" s="29">
        <f t="shared" si="12"/>
        <v>0</v>
      </c>
      <c r="AK23" s="29">
        <f t="shared" si="13"/>
        <v>0</v>
      </c>
      <c r="AL23" s="30">
        <f>'[1]2015年报价表'!AW61</f>
        <v>0</v>
      </c>
      <c r="AM23" s="30">
        <f>'[1]2015年报价表'!AX61</f>
        <v>0</v>
      </c>
      <c r="AN23" s="27">
        <f t="shared" si="14"/>
        <v>0</v>
      </c>
      <c r="AO23" s="30">
        <f>'[1]2015年报价表'!AY61</f>
        <v>0</v>
      </c>
      <c r="AP23" s="30">
        <f>'[1]2015年报价表'!AZ61</f>
        <v>0</v>
      </c>
      <c r="AQ23" s="29">
        <f t="shared" si="15"/>
        <v>0</v>
      </c>
      <c r="AR23" s="29">
        <f t="shared" si="16"/>
        <v>0</v>
      </c>
      <c r="AS23" s="65">
        <f>'[1]2015年报价表'!BF61</f>
        <v>0</v>
      </c>
      <c r="AT23" s="65">
        <f>'[1]2015年报价表'!BG61</f>
        <v>0</v>
      </c>
      <c r="AU23" s="27">
        <f t="shared" si="17"/>
        <v>0</v>
      </c>
      <c r="AV23" s="65">
        <f>'[1]2015年报价表'!BH61</f>
        <v>0</v>
      </c>
      <c r="AW23" s="65">
        <f>'[1]2015年报价表'!BI61</f>
        <v>0</v>
      </c>
      <c r="AX23" s="29">
        <f t="shared" si="18"/>
        <v>0</v>
      </c>
      <c r="AY23" s="29">
        <f t="shared" si="19"/>
        <v>0</v>
      </c>
      <c r="AZ23" s="72">
        <f>'[1]2015年报价表'!BO61</f>
        <v>0</v>
      </c>
      <c r="BA23" s="72">
        <f>'[1]2015年报价表'!BP61</f>
        <v>0</v>
      </c>
      <c r="BB23" s="27">
        <f t="shared" si="20"/>
        <v>0</v>
      </c>
      <c r="BC23" s="73">
        <f>'[1]2015年报价表'!BQ61</f>
        <v>0</v>
      </c>
      <c r="BD23" s="73">
        <f>'[1]2015年报价表'!BR61</f>
        <v>0</v>
      </c>
      <c r="BE23" s="29">
        <f t="shared" si="21"/>
        <v>0</v>
      </c>
      <c r="BF23" s="29">
        <f t="shared" si="22"/>
        <v>0</v>
      </c>
      <c r="BG23" s="26">
        <f>'[1]2015年报价表'!BX61</f>
        <v>0</v>
      </c>
      <c r="BH23" s="26">
        <f>'[1]2015年报价表'!BY61</f>
        <v>0</v>
      </c>
      <c r="BI23" s="27">
        <f t="shared" si="23"/>
        <v>0</v>
      </c>
      <c r="BJ23" s="28">
        <f>'[1]2015年报价表'!BZ61</f>
        <v>0</v>
      </c>
      <c r="BK23" s="28">
        <f>'[1]2015年报价表'!CA61</f>
        <v>0</v>
      </c>
      <c r="BL23" s="29">
        <f t="shared" si="24"/>
        <v>0</v>
      </c>
      <c r="BM23" s="29">
        <f t="shared" si="46"/>
        <v>0</v>
      </c>
      <c r="BN23" s="26">
        <f>'[1]2015年报价表'!CG61</f>
        <v>0</v>
      </c>
      <c r="BO23" s="26">
        <f>'[1]2015年报价表'!CH61</f>
        <v>0</v>
      </c>
      <c r="BP23" s="27">
        <f t="shared" si="25"/>
        <v>0</v>
      </c>
      <c r="BQ23" s="28">
        <f>'[1]2015年报价表'!CI61</f>
        <v>0</v>
      </c>
      <c r="BR23" s="28">
        <f>'[1]2015年报价表'!CJ61</f>
        <v>0</v>
      </c>
      <c r="BS23" s="29">
        <f t="shared" si="26"/>
        <v>0</v>
      </c>
      <c r="BT23" s="29">
        <f t="shared" si="47"/>
        <v>0</v>
      </c>
      <c r="BU23" s="26">
        <f>'[1]2015年报价表'!CP61</f>
        <v>0</v>
      </c>
      <c r="BV23" s="26">
        <f>'[1]2015年报价表'!CQ61</f>
        <v>0</v>
      </c>
      <c r="BW23" s="27">
        <f t="shared" si="27"/>
        <v>0</v>
      </c>
      <c r="BX23" s="28">
        <f>'[1]2015年报价表'!CR61</f>
        <v>0</v>
      </c>
      <c r="BY23" s="28">
        <f>'[1]2015年报价表'!CS61</f>
        <v>0</v>
      </c>
      <c r="BZ23" s="29">
        <f t="shared" si="28"/>
        <v>0</v>
      </c>
      <c r="CA23" s="29">
        <f t="shared" si="48"/>
        <v>0</v>
      </c>
      <c r="CB23" s="26">
        <f>'[1]2015年报价表'!CY61</f>
        <v>0</v>
      </c>
      <c r="CC23" s="26">
        <f>'[1]2015年报价表'!CZ61</f>
        <v>0</v>
      </c>
      <c r="CD23" s="27">
        <f t="shared" si="29"/>
        <v>0</v>
      </c>
      <c r="CE23" s="28">
        <f>'[1]2015年报价表'!DA61</f>
        <v>0</v>
      </c>
      <c r="CF23" s="28">
        <f>'[1]2015年报价表'!DB61</f>
        <v>0</v>
      </c>
      <c r="CG23" s="29">
        <f t="shared" si="30"/>
        <v>0</v>
      </c>
      <c r="CH23" s="29">
        <f t="shared" si="49"/>
        <v>0</v>
      </c>
      <c r="CI23" s="26">
        <f>'[1]2015年报价表'!DH61</f>
        <v>0</v>
      </c>
      <c r="CJ23" s="26">
        <f>'[1]2015年报价表'!DI61</f>
        <v>0</v>
      </c>
      <c r="CK23" s="27">
        <f t="shared" si="31"/>
        <v>0</v>
      </c>
      <c r="CL23" s="28">
        <f>'[1]2015年报价表'!DJ61</f>
        <v>0</v>
      </c>
      <c r="CM23" s="28">
        <f>'[1]2015年报价表'!DK61</f>
        <v>0</v>
      </c>
      <c r="CN23" s="29">
        <f t="shared" si="32"/>
        <v>0</v>
      </c>
      <c r="CO23" s="29">
        <f t="shared" si="50"/>
        <v>0</v>
      </c>
      <c r="CP23" s="26">
        <f>'[1]2015年报价表'!DQ61</f>
        <v>0</v>
      </c>
      <c r="CQ23" s="26">
        <f>'[1]2015年报价表'!DR61</f>
        <v>0</v>
      </c>
      <c r="CR23" s="27">
        <f t="shared" si="33"/>
        <v>0</v>
      </c>
      <c r="CS23" s="28">
        <f>'[1]2015年报价表'!DS61</f>
        <v>0</v>
      </c>
      <c r="CT23" s="28">
        <f>'[1]2015年报价表'!DT61</f>
        <v>0</v>
      </c>
      <c r="CU23" s="29">
        <f t="shared" si="34"/>
        <v>0</v>
      </c>
      <c r="CV23" s="29">
        <f t="shared" si="51"/>
        <v>0</v>
      </c>
      <c r="CW23" s="26"/>
      <c r="CX23" s="79"/>
      <c r="CY23" s="27">
        <f t="shared" si="35"/>
        <v>0</v>
      </c>
      <c r="CZ23" s="28"/>
      <c r="DA23" s="26"/>
      <c r="DB23" s="29">
        <f t="shared" si="36"/>
        <v>0</v>
      </c>
      <c r="DC23" s="29">
        <f t="shared" si="52"/>
        <v>0</v>
      </c>
      <c r="DD23" s="26"/>
      <c r="DE23" s="79"/>
      <c r="DF23" s="27">
        <f t="shared" si="37"/>
        <v>0</v>
      </c>
      <c r="DG23" s="28"/>
      <c r="DH23" s="26"/>
      <c r="DI23" s="29">
        <f t="shared" si="38"/>
        <v>0</v>
      </c>
      <c r="DJ23" s="29">
        <f t="shared" si="53"/>
        <v>0</v>
      </c>
      <c r="DK23" s="26">
        <f>'[1]2015年报价表'!ER61</f>
        <v>0</v>
      </c>
      <c r="DL23" s="26">
        <f>'[1]2015年报价表'!ES61</f>
        <v>0</v>
      </c>
      <c r="DM23" s="27">
        <f t="shared" si="39"/>
        <v>0</v>
      </c>
      <c r="DN23" s="28">
        <f>'[1]2015年报价表'!ET61</f>
        <v>0</v>
      </c>
      <c r="DO23" s="28">
        <f>'[1]2015年报价表'!EU61</f>
        <v>0</v>
      </c>
      <c r="DP23" s="29">
        <f t="shared" si="40"/>
        <v>0</v>
      </c>
      <c r="DQ23" s="29">
        <f t="shared" si="54"/>
        <v>0</v>
      </c>
      <c r="DR23" s="26">
        <f>'[1]2015年报价表'!FA61</f>
        <v>0</v>
      </c>
      <c r="DS23" s="26">
        <f>'[1]2015年报价表'!FB61</f>
        <v>0</v>
      </c>
      <c r="DT23" s="27">
        <f t="shared" si="41"/>
        <v>0</v>
      </c>
      <c r="DU23" s="28">
        <f>'[1]2015年报价表'!FC61</f>
        <v>0</v>
      </c>
      <c r="DV23" s="28">
        <f>'[1]2015年报价表'!FD61</f>
        <v>0</v>
      </c>
      <c r="DW23" s="29">
        <f t="shared" si="42"/>
        <v>0</v>
      </c>
      <c r="DX23" s="29">
        <f t="shared" si="55"/>
        <v>0</v>
      </c>
      <c r="DY23" s="26">
        <f>'[1]2015年报价表'!FJ61</f>
        <v>0</v>
      </c>
      <c r="DZ23" s="26">
        <f>'[1]2015年报价表'!FK61</f>
        <v>0</v>
      </c>
      <c r="EA23" s="27">
        <f t="shared" si="43"/>
        <v>0</v>
      </c>
      <c r="EB23" s="26">
        <f>'[1]2015年报价表'!FL61</f>
        <v>0</v>
      </c>
      <c r="EC23" s="26">
        <f>'[1]2015年报价表'!FM61</f>
        <v>0</v>
      </c>
      <c r="ED23" s="29">
        <f t="shared" si="44"/>
        <v>0</v>
      </c>
      <c r="EE23" s="29">
        <f t="shared" si="56"/>
        <v>0</v>
      </c>
    </row>
    <row r="24" spans="1:135">
      <c r="A24" s="24" t="s">
        <v>575</v>
      </c>
      <c r="B24" s="25">
        <v>0.02</v>
      </c>
      <c r="C24" s="26">
        <f>'[1]2015年报价表'!D162</f>
        <v>0</v>
      </c>
      <c r="D24" s="26">
        <f>'[1]2015年报价表'!E162</f>
        <v>0</v>
      </c>
      <c r="E24" s="27">
        <f t="shared" si="0"/>
        <v>0</v>
      </c>
      <c r="F24" s="28">
        <f>'[1]2015年报价表'!F162</f>
        <v>0</v>
      </c>
      <c r="G24" s="26">
        <f>'[1]2015年报价表'!G162</f>
        <v>0</v>
      </c>
      <c r="H24" s="29">
        <f t="shared" si="1"/>
        <v>0</v>
      </c>
      <c r="I24" s="29">
        <f t="shared" si="45"/>
        <v>0</v>
      </c>
      <c r="J24" s="44">
        <f>'[1]2015年报价表'!M162</f>
        <v>0</v>
      </c>
      <c r="K24" s="44">
        <f>'[1]2015年报价表'!N162</f>
        <v>0</v>
      </c>
      <c r="L24" s="27">
        <f t="shared" si="2"/>
        <v>0</v>
      </c>
      <c r="M24" s="43">
        <f>'[1]2015年报价表'!O162</f>
        <v>0</v>
      </c>
      <c r="N24" s="43">
        <f>'[1]2015年报价表'!P162</f>
        <v>0</v>
      </c>
      <c r="O24" s="29">
        <f t="shared" si="3"/>
        <v>0</v>
      </c>
      <c r="P24" s="29">
        <f t="shared" si="4"/>
        <v>0</v>
      </c>
      <c r="Q24" s="51">
        <f>'[1]2015年报价表'!V162</f>
        <v>0</v>
      </c>
      <c r="R24" s="51">
        <f>'[1]2015年报价表'!W162</f>
        <v>0</v>
      </c>
      <c r="S24" s="27">
        <f t="shared" si="5"/>
        <v>0</v>
      </c>
      <c r="T24" s="51">
        <f>'[1]2015年报价表'!X162</f>
        <v>0</v>
      </c>
      <c r="U24" s="51">
        <f>'[1]2015年报价表'!Y162</f>
        <v>0</v>
      </c>
      <c r="V24" s="29">
        <f t="shared" si="6"/>
        <v>0</v>
      </c>
      <c r="W24" s="29">
        <f t="shared" si="7"/>
        <v>0</v>
      </c>
      <c r="X24" s="48">
        <f>'[1]2015年报价表'!AE162</f>
        <v>0</v>
      </c>
      <c r="Y24" s="48">
        <f>'[1]2015年报价表'!AF162</f>
        <v>0</v>
      </c>
      <c r="Z24" s="27">
        <f t="shared" si="8"/>
        <v>0</v>
      </c>
      <c r="AA24" s="54">
        <f>'[1]2015年报价表'!AG162</f>
        <v>0</v>
      </c>
      <c r="AB24" s="54">
        <f>'[1]2015年报价表'!AH162</f>
        <v>0</v>
      </c>
      <c r="AC24" s="29">
        <f t="shared" si="9"/>
        <v>0</v>
      </c>
      <c r="AD24" s="29">
        <f t="shared" si="10"/>
        <v>0</v>
      </c>
      <c r="AE24" s="58">
        <f>'[1]2015年报价表'!AN162</f>
        <v>0</v>
      </c>
      <c r="AF24" s="58">
        <f>'[1]2015年报价表'!AO162</f>
        <v>0</v>
      </c>
      <c r="AG24" s="27">
        <f t="shared" si="11"/>
        <v>0</v>
      </c>
      <c r="AH24" s="62">
        <f>'[1]2015年报价表'!AP162</f>
        <v>0</v>
      </c>
      <c r="AI24" s="62">
        <f>'[1]2015年报价表'!AQ162</f>
        <v>0</v>
      </c>
      <c r="AJ24" s="29">
        <f t="shared" si="12"/>
        <v>0</v>
      </c>
      <c r="AK24" s="29">
        <f t="shared" si="13"/>
        <v>0</v>
      </c>
      <c r="AL24" s="30">
        <f>'[1]2015年报价表'!AW162</f>
        <v>0</v>
      </c>
      <c r="AM24" s="30">
        <f>'[1]2015年报价表'!AX162</f>
        <v>0</v>
      </c>
      <c r="AN24" s="27">
        <f t="shared" si="14"/>
        <v>0</v>
      </c>
      <c r="AO24" s="30">
        <f>'[1]2015年报价表'!AY162</f>
        <v>0</v>
      </c>
      <c r="AP24" s="30">
        <f>'[1]2015年报价表'!AZ162</f>
        <v>0</v>
      </c>
      <c r="AQ24" s="29">
        <f t="shared" si="15"/>
        <v>0</v>
      </c>
      <c r="AR24" s="29">
        <f t="shared" si="16"/>
        <v>0</v>
      </c>
      <c r="AS24" s="65">
        <f>'[1]2015年报价表'!BF162</f>
        <v>0</v>
      </c>
      <c r="AT24" s="65">
        <f>'[1]2015年报价表'!BG162</f>
        <v>0</v>
      </c>
      <c r="AU24" s="27">
        <f t="shared" si="17"/>
        <v>0</v>
      </c>
      <c r="AV24" s="65">
        <f>'[1]2015年报价表'!BH162</f>
        <v>0</v>
      </c>
      <c r="AW24" s="65">
        <f>'[1]2015年报价表'!BI162</f>
        <v>0</v>
      </c>
      <c r="AX24" s="29">
        <f t="shared" si="18"/>
        <v>0</v>
      </c>
      <c r="AY24" s="29">
        <f t="shared" si="19"/>
        <v>0</v>
      </c>
      <c r="AZ24" s="72">
        <f>'[1]2015年报价表'!BO162</f>
        <v>0</v>
      </c>
      <c r="BA24" s="72">
        <f>'[1]2015年报价表'!BP162</f>
        <v>0</v>
      </c>
      <c r="BB24" s="27">
        <f t="shared" si="20"/>
        <v>0</v>
      </c>
      <c r="BC24" s="73">
        <f>'[1]2015年报价表'!BQ162</f>
        <v>0</v>
      </c>
      <c r="BD24" s="73">
        <f>'[1]2015年报价表'!BR162</f>
        <v>0</v>
      </c>
      <c r="BE24" s="29">
        <f t="shared" si="21"/>
        <v>0</v>
      </c>
      <c r="BF24" s="29">
        <f t="shared" si="22"/>
        <v>0</v>
      </c>
      <c r="BG24" s="26">
        <f>'[1]2015年报价表'!BX162</f>
        <v>0</v>
      </c>
      <c r="BH24" s="26">
        <f>'[1]2015年报价表'!BY162</f>
        <v>0</v>
      </c>
      <c r="BI24" s="27">
        <f t="shared" si="23"/>
        <v>0</v>
      </c>
      <c r="BJ24" s="28">
        <f>'[1]2015年报价表'!BZ162</f>
        <v>0</v>
      </c>
      <c r="BK24" s="28">
        <f>'[1]2015年报价表'!CA162</f>
        <v>0</v>
      </c>
      <c r="BL24" s="29">
        <f t="shared" si="24"/>
        <v>0</v>
      </c>
      <c r="BM24" s="29">
        <f t="shared" si="46"/>
        <v>0</v>
      </c>
      <c r="BN24" s="26">
        <f>'[1]2015年报价表'!CG162</f>
        <v>0</v>
      </c>
      <c r="BO24" s="26">
        <f>'[1]2015年报价表'!CH162</f>
        <v>0</v>
      </c>
      <c r="BP24" s="27">
        <f t="shared" si="25"/>
        <v>0</v>
      </c>
      <c r="BQ24" s="28">
        <f>'[1]2015年报价表'!CI162</f>
        <v>0</v>
      </c>
      <c r="BR24" s="28">
        <f>'[1]2015年报价表'!CJ162</f>
        <v>0</v>
      </c>
      <c r="BS24" s="29">
        <f t="shared" si="26"/>
        <v>0</v>
      </c>
      <c r="BT24" s="29">
        <f t="shared" si="47"/>
        <v>0</v>
      </c>
      <c r="BU24" s="26">
        <f>'[1]2015年报价表'!CP162</f>
        <v>0</v>
      </c>
      <c r="BV24" s="26">
        <f>'[1]2015年报价表'!CQ162</f>
        <v>0</v>
      </c>
      <c r="BW24" s="27">
        <f t="shared" si="27"/>
        <v>0</v>
      </c>
      <c r="BX24" s="28">
        <f>'[1]2015年报价表'!CR162</f>
        <v>0</v>
      </c>
      <c r="BY24" s="28">
        <f>'[1]2015年报价表'!CS162</f>
        <v>0</v>
      </c>
      <c r="BZ24" s="29">
        <f t="shared" si="28"/>
        <v>0</v>
      </c>
      <c r="CA24" s="29">
        <f t="shared" si="48"/>
        <v>0</v>
      </c>
      <c r="CB24" s="26">
        <f>'[1]2015年报价表'!CY162</f>
        <v>0</v>
      </c>
      <c r="CC24" s="26">
        <f>'[1]2015年报价表'!CZ162</f>
        <v>0</v>
      </c>
      <c r="CD24" s="27">
        <f t="shared" si="29"/>
        <v>0</v>
      </c>
      <c r="CE24" s="28">
        <f>'[1]2015年报价表'!DA162</f>
        <v>0</v>
      </c>
      <c r="CF24" s="28">
        <f>'[1]2015年报价表'!DB162</f>
        <v>0</v>
      </c>
      <c r="CG24" s="29">
        <f t="shared" si="30"/>
        <v>0</v>
      </c>
      <c r="CH24" s="29">
        <f t="shared" si="49"/>
        <v>0</v>
      </c>
      <c r="CI24" s="26">
        <f>'[1]2015年报价表'!DH162</f>
        <v>0</v>
      </c>
      <c r="CJ24" s="26">
        <f>'[1]2015年报价表'!DI162</f>
        <v>0</v>
      </c>
      <c r="CK24" s="27">
        <f t="shared" si="31"/>
        <v>0</v>
      </c>
      <c r="CL24" s="28">
        <f>'[1]2015年报价表'!DJ162</f>
        <v>0</v>
      </c>
      <c r="CM24" s="28">
        <f>'[1]2015年报价表'!DK162</f>
        <v>0</v>
      </c>
      <c r="CN24" s="29">
        <f t="shared" si="32"/>
        <v>0</v>
      </c>
      <c r="CO24" s="29">
        <f t="shared" si="50"/>
        <v>0</v>
      </c>
      <c r="CP24" s="26">
        <f>'[1]2015年报价表'!DQ162</f>
        <v>0</v>
      </c>
      <c r="CQ24" s="26">
        <f>'[1]2015年报价表'!DR162</f>
        <v>0</v>
      </c>
      <c r="CR24" s="27">
        <f t="shared" si="33"/>
        <v>0</v>
      </c>
      <c r="CS24" s="28">
        <f>'[1]2015年报价表'!DS162</f>
        <v>0</v>
      </c>
      <c r="CT24" s="28">
        <f>'[1]2015年报价表'!DT162</f>
        <v>0</v>
      </c>
      <c r="CU24" s="29">
        <f t="shared" si="34"/>
        <v>0</v>
      </c>
      <c r="CV24" s="29">
        <f t="shared" si="51"/>
        <v>0</v>
      </c>
      <c r="CW24" s="26"/>
      <c r="CX24" s="79"/>
      <c r="CY24" s="27">
        <f t="shared" si="35"/>
        <v>0</v>
      </c>
      <c r="CZ24" s="28"/>
      <c r="DA24" s="26"/>
      <c r="DB24" s="29">
        <f t="shared" si="36"/>
        <v>0</v>
      </c>
      <c r="DC24" s="29">
        <f t="shared" si="52"/>
        <v>0</v>
      </c>
      <c r="DD24" s="26"/>
      <c r="DE24" s="79"/>
      <c r="DF24" s="27">
        <f t="shared" si="37"/>
        <v>0</v>
      </c>
      <c r="DG24" s="28"/>
      <c r="DH24" s="26"/>
      <c r="DI24" s="29">
        <f t="shared" si="38"/>
        <v>0</v>
      </c>
      <c r="DJ24" s="29">
        <f t="shared" si="53"/>
        <v>0</v>
      </c>
      <c r="DK24" s="26">
        <f>'[1]2015年报价表'!ER162</f>
        <v>0</v>
      </c>
      <c r="DL24" s="26">
        <f>'[1]2015年报价表'!ES162</f>
        <v>0</v>
      </c>
      <c r="DM24" s="27">
        <f t="shared" si="39"/>
        <v>0</v>
      </c>
      <c r="DN24" s="28">
        <f>'[1]2015年报价表'!ET162</f>
        <v>0</v>
      </c>
      <c r="DO24" s="28">
        <f>'[1]2015年报价表'!EU162</f>
        <v>0</v>
      </c>
      <c r="DP24" s="29">
        <f t="shared" si="40"/>
        <v>0</v>
      </c>
      <c r="DQ24" s="29">
        <f t="shared" si="54"/>
        <v>0</v>
      </c>
      <c r="DR24" s="26">
        <f>'[1]2015年报价表'!FA162</f>
        <v>0</v>
      </c>
      <c r="DS24" s="26">
        <f>'[1]2015年报价表'!FB162</f>
        <v>0</v>
      </c>
      <c r="DT24" s="27">
        <f t="shared" si="41"/>
        <v>0</v>
      </c>
      <c r="DU24" s="28">
        <f>'[1]2015年报价表'!FC162</f>
        <v>0</v>
      </c>
      <c r="DV24" s="28">
        <f>'[1]2015年报价表'!FD162</f>
        <v>0</v>
      </c>
      <c r="DW24" s="29">
        <f t="shared" si="42"/>
        <v>0</v>
      </c>
      <c r="DX24" s="29">
        <f t="shared" si="55"/>
        <v>0</v>
      </c>
      <c r="DY24" s="26">
        <f>'[1]2015年报价表'!FJ162</f>
        <v>0</v>
      </c>
      <c r="DZ24" s="26">
        <f>'[1]2015年报价表'!FK162</f>
        <v>0</v>
      </c>
      <c r="EA24" s="27">
        <f t="shared" si="43"/>
        <v>0</v>
      </c>
      <c r="EB24" s="26">
        <f>'[1]2015年报价表'!FL162</f>
        <v>0</v>
      </c>
      <c r="EC24" s="26">
        <f>'[1]2015年报价表'!FM162</f>
        <v>0</v>
      </c>
      <c r="ED24" s="29">
        <f t="shared" si="44"/>
        <v>0</v>
      </c>
      <c r="EE24" s="29">
        <f t="shared" si="56"/>
        <v>0</v>
      </c>
    </row>
    <row r="25" spans="1:135">
      <c r="A25" s="33" t="s">
        <v>267</v>
      </c>
      <c r="B25" s="25">
        <v>0.02</v>
      </c>
      <c r="C25" s="18">
        <f>'[1]2015年报价表'!D181</f>
        <v>0</v>
      </c>
      <c r="D25" s="18">
        <f>'[1]2015年报价表'!E181</f>
        <v>0</v>
      </c>
      <c r="E25" s="27">
        <f t="shared" si="0"/>
        <v>0</v>
      </c>
      <c r="F25" s="18">
        <f>'[1]2015年报价表'!F181</f>
        <v>0</v>
      </c>
      <c r="G25" s="18">
        <f>'[1]2015年报价表'!G181</f>
        <v>0</v>
      </c>
      <c r="H25" s="29">
        <f t="shared" si="1"/>
        <v>0</v>
      </c>
      <c r="I25" s="29">
        <f t="shared" si="45"/>
        <v>0</v>
      </c>
      <c r="J25" s="18">
        <f>'[1]2015年报价表'!M181</f>
        <v>0</v>
      </c>
      <c r="K25" s="18">
        <f>'[1]2015年报价表'!N181</f>
        <v>0</v>
      </c>
      <c r="L25" s="27">
        <f t="shared" si="2"/>
        <v>0</v>
      </c>
      <c r="M25" s="18">
        <f>'[1]2015年报价表'!O181</f>
        <v>0</v>
      </c>
      <c r="N25" s="18">
        <f>'[1]2015年报价表'!P181</f>
        <v>0</v>
      </c>
      <c r="O25" s="29">
        <f t="shared" si="3"/>
        <v>0</v>
      </c>
      <c r="P25" s="29">
        <f t="shared" si="4"/>
        <v>0</v>
      </c>
      <c r="Q25" s="18">
        <f>'[1]2015年报价表'!V181</f>
        <v>0</v>
      </c>
      <c r="R25" s="18">
        <f>'[1]2015年报价表'!W181</f>
        <v>0</v>
      </c>
      <c r="S25" s="27">
        <f t="shared" si="5"/>
        <v>0</v>
      </c>
      <c r="T25" s="18">
        <f>'[1]2015年报价表'!X181</f>
        <v>0</v>
      </c>
      <c r="U25" s="18">
        <f>'[1]2015年报价表'!Y181</f>
        <v>0</v>
      </c>
      <c r="V25" s="29">
        <f t="shared" si="6"/>
        <v>0</v>
      </c>
      <c r="W25" s="29">
        <f t="shared" si="7"/>
        <v>0</v>
      </c>
      <c r="X25" s="18">
        <f>'[1]2015年报价表'!AE181</f>
        <v>0</v>
      </c>
      <c r="Y25" s="18">
        <f>'[1]2015年报价表'!AF181</f>
        <v>0</v>
      </c>
      <c r="Z25" s="27">
        <f t="shared" si="8"/>
        <v>0</v>
      </c>
      <c r="AA25" s="18">
        <f>'[1]2015年报价表'!AG181</f>
        <v>0</v>
      </c>
      <c r="AB25" s="18">
        <f>'[1]2015年报价表'!AH181</f>
        <v>0</v>
      </c>
      <c r="AC25" s="29">
        <f t="shared" si="9"/>
        <v>0</v>
      </c>
      <c r="AD25" s="29">
        <f t="shared" si="10"/>
        <v>0</v>
      </c>
      <c r="AE25" s="57">
        <f>'[1]2015年报价表'!AN181</f>
        <v>0</v>
      </c>
      <c r="AF25" s="57">
        <f>'[1]2015年报价表'!AO181</f>
        <v>0</v>
      </c>
      <c r="AG25" s="27">
        <f t="shared" si="11"/>
        <v>0</v>
      </c>
      <c r="AH25" s="56">
        <f>'[1]2015年报价表'!AP181</f>
        <v>0</v>
      </c>
      <c r="AI25" s="56">
        <f>'[1]2015年报价表'!AQ181</f>
        <v>0</v>
      </c>
      <c r="AJ25" s="29">
        <f t="shared" si="12"/>
        <v>0</v>
      </c>
      <c r="AK25" s="29">
        <f t="shared" si="13"/>
        <v>0</v>
      </c>
      <c r="AL25" s="18">
        <f>'[1]2015年报价表'!AW181</f>
        <v>0</v>
      </c>
      <c r="AM25" s="18">
        <f>'[1]2015年报价表'!AX181</f>
        <v>0</v>
      </c>
      <c r="AN25" s="27">
        <f t="shared" si="14"/>
        <v>0</v>
      </c>
      <c r="AO25" s="18">
        <f>'[1]2015年报价表'!AY181</f>
        <v>0</v>
      </c>
      <c r="AP25" s="18">
        <f>'[1]2015年报价表'!AZ181</f>
        <v>0</v>
      </c>
      <c r="AQ25" s="29">
        <f t="shared" si="15"/>
        <v>0</v>
      </c>
      <c r="AR25" s="29">
        <f t="shared" si="16"/>
        <v>0</v>
      </c>
      <c r="AS25" s="65">
        <f>'[1]2015年报价表'!BF181</f>
        <v>0</v>
      </c>
      <c r="AT25" s="65">
        <f>'[1]2015年报价表'!BG181</f>
        <v>0</v>
      </c>
      <c r="AU25" s="27">
        <f t="shared" si="17"/>
        <v>0</v>
      </c>
      <c r="AV25" s="65">
        <f>'[1]2015年报价表'!BH181</f>
        <v>0</v>
      </c>
      <c r="AW25" s="65">
        <f>'[1]2015年报价表'!BI181</f>
        <v>0</v>
      </c>
      <c r="AX25" s="29">
        <f t="shared" si="18"/>
        <v>0</v>
      </c>
      <c r="AY25" s="29">
        <f t="shared" si="19"/>
        <v>0</v>
      </c>
      <c r="AZ25" s="72">
        <f>'[1]2015年报价表'!BO181</f>
        <v>0</v>
      </c>
      <c r="BA25" s="72">
        <f>'[1]2015年报价表'!BP181</f>
        <v>0</v>
      </c>
      <c r="BB25" s="27">
        <f t="shared" si="20"/>
        <v>0</v>
      </c>
      <c r="BC25" s="73">
        <f>'[1]2015年报价表'!BQ181</f>
        <v>0</v>
      </c>
      <c r="BD25" s="73">
        <f>'[1]2015年报价表'!BR181</f>
        <v>0</v>
      </c>
      <c r="BE25" s="29">
        <f t="shared" si="21"/>
        <v>0</v>
      </c>
      <c r="BF25" s="29">
        <f t="shared" si="22"/>
        <v>0</v>
      </c>
      <c r="BG25" s="18">
        <f>'[1]2015年报价表'!BX181</f>
        <v>0</v>
      </c>
      <c r="BH25" s="18">
        <f>'[1]2015年报价表'!BY181</f>
        <v>0</v>
      </c>
      <c r="BI25" s="27">
        <f t="shared" si="23"/>
        <v>0</v>
      </c>
      <c r="BJ25" s="75">
        <f>'[1]2015年报价表'!BZ181</f>
        <v>0</v>
      </c>
      <c r="BK25" s="75">
        <f>'[1]2015年报价表'!CA181</f>
        <v>0</v>
      </c>
      <c r="BL25" s="29">
        <f t="shared" si="24"/>
        <v>0</v>
      </c>
      <c r="BM25" s="29">
        <f t="shared" si="46"/>
        <v>0</v>
      </c>
      <c r="BN25" s="18">
        <f>'[1]2015年报价表'!CG181</f>
        <v>0</v>
      </c>
      <c r="BO25" s="18">
        <f>'[1]2015年报价表'!CH181</f>
        <v>0</v>
      </c>
      <c r="BP25" s="27">
        <f t="shared" si="25"/>
        <v>0</v>
      </c>
      <c r="BQ25" s="75">
        <f>'[1]2015年报价表'!CI181</f>
        <v>0</v>
      </c>
      <c r="BR25" s="75">
        <f>'[1]2015年报价表'!CJ181</f>
        <v>0</v>
      </c>
      <c r="BS25" s="29">
        <f t="shared" si="26"/>
        <v>0</v>
      </c>
      <c r="BT25" s="29">
        <f t="shared" si="47"/>
        <v>0</v>
      </c>
      <c r="BU25" s="18">
        <f>'[1]2015年报价表'!CP181</f>
        <v>0</v>
      </c>
      <c r="BV25" s="18">
        <f>'[1]2015年报价表'!CQ181</f>
        <v>0</v>
      </c>
      <c r="BW25" s="27">
        <f t="shared" si="27"/>
        <v>0</v>
      </c>
      <c r="BX25" s="75">
        <f>'[1]2015年报价表'!CR181</f>
        <v>0</v>
      </c>
      <c r="BY25" s="75">
        <f>'[1]2015年报价表'!CS181</f>
        <v>0</v>
      </c>
      <c r="BZ25" s="29">
        <f t="shared" si="28"/>
        <v>0</v>
      </c>
      <c r="CA25" s="29">
        <f t="shared" si="48"/>
        <v>0</v>
      </c>
      <c r="CB25" s="18">
        <f>'[1]2015年报价表'!CY181</f>
        <v>0</v>
      </c>
      <c r="CC25" s="18">
        <f>'[1]2015年报价表'!CZ181</f>
        <v>0</v>
      </c>
      <c r="CD25" s="27">
        <f t="shared" si="29"/>
        <v>0</v>
      </c>
      <c r="CE25" s="75">
        <f>'[1]2015年报价表'!DA181</f>
        <v>0</v>
      </c>
      <c r="CF25" s="75">
        <f>'[1]2015年报价表'!DB181</f>
        <v>0</v>
      </c>
      <c r="CG25" s="29">
        <f t="shared" si="30"/>
        <v>0</v>
      </c>
      <c r="CH25" s="29">
        <f t="shared" si="49"/>
        <v>0</v>
      </c>
      <c r="CI25" s="18">
        <f>'[1]2015年报价表'!DH181</f>
        <v>0</v>
      </c>
      <c r="CJ25" s="18">
        <f>'[1]2015年报价表'!DI181</f>
        <v>0</v>
      </c>
      <c r="CK25" s="27">
        <f t="shared" si="31"/>
        <v>0</v>
      </c>
      <c r="CL25" s="75">
        <f>'[1]2015年报价表'!DJ181</f>
        <v>0</v>
      </c>
      <c r="CM25" s="75">
        <f>'[1]2015年报价表'!DK181</f>
        <v>0</v>
      </c>
      <c r="CN25" s="29">
        <f t="shared" si="32"/>
        <v>0</v>
      </c>
      <c r="CO25" s="29">
        <f t="shared" si="50"/>
        <v>0</v>
      </c>
      <c r="CP25" s="18">
        <f>'[1]2015年报价表'!DQ181</f>
        <v>0</v>
      </c>
      <c r="CQ25" s="18">
        <f>'[1]2015年报价表'!DR181</f>
        <v>0</v>
      </c>
      <c r="CR25" s="27">
        <f t="shared" si="33"/>
        <v>0</v>
      </c>
      <c r="CS25" s="75">
        <f>'[1]2015年报价表'!DS181</f>
        <v>0</v>
      </c>
      <c r="CT25" s="75">
        <f>'[1]2015年报价表'!DT181</f>
        <v>0</v>
      </c>
      <c r="CU25" s="29">
        <f t="shared" si="34"/>
        <v>0</v>
      </c>
      <c r="CV25" s="29">
        <f t="shared" si="51"/>
        <v>0</v>
      </c>
      <c r="CW25" s="18"/>
      <c r="CX25" s="18"/>
      <c r="CY25" s="27">
        <f t="shared" si="35"/>
        <v>0</v>
      </c>
      <c r="CZ25" s="75"/>
      <c r="DA25" s="18"/>
      <c r="DB25" s="29">
        <f t="shared" si="36"/>
        <v>0</v>
      </c>
      <c r="DC25" s="29">
        <f t="shared" si="52"/>
        <v>0</v>
      </c>
      <c r="DD25" s="18"/>
      <c r="DE25" s="18"/>
      <c r="DF25" s="27">
        <f t="shared" si="37"/>
        <v>0</v>
      </c>
      <c r="DG25" s="75"/>
      <c r="DH25" s="18"/>
      <c r="DI25" s="29">
        <f t="shared" si="38"/>
        <v>0</v>
      </c>
      <c r="DJ25" s="29">
        <f t="shared" si="53"/>
        <v>0</v>
      </c>
      <c r="DK25" s="18">
        <f>'[1]2015年报价表'!ER181</f>
        <v>0</v>
      </c>
      <c r="DL25" s="18">
        <f>'[1]2015年报价表'!ES181</f>
        <v>0</v>
      </c>
      <c r="DM25" s="27">
        <f t="shared" si="39"/>
        <v>0</v>
      </c>
      <c r="DN25" s="75">
        <f>'[1]2015年报价表'!ET181</f>
        <v>0</v>
      </c>
      <c r="DO25" s="75">
        <f>'[1]2015年报价表'!EU181</f>
        <v>0</v>
      </c>
      <c r="DP25" s="29">
        <f t="shared" si="40"/>
        <v>0</v>
      </c>
      <c r="DQ25" s="29">
        <f t="shared" si="54"/>
        <v>0</v>
      </c>
      <c r="DR25" s="18">
        <f>'[1]2015年报价表'!FA181</f>
        <v>0</v>
      </c>
      <c r="DS25" s="18">
        <f>'[1]2015年报价表'!FB181</f>
        <v>0</v>
      </c>
      <c r="DT25" s="27">
        <f t="shared" si="41"/>
        <v>0</v>
      </c>
      <c r="DU25" s="75">
        <f>'[1]2015年报价表'!FC181</f>
        <v>0</v>
      </c>
      <c r="DV25" s="75">
        <f>'[1]2015年报价表'!FD181</f>
        <v>0</v>
      </c>
      <c r="DW25" s="29">
        <f t="shared" si="42"/>
        <v>0</v>
      </c>
      <c r="DX25" s="29">
        <f t="shared" si="55"/>
        <v>0</v>
      </c>
      <c r="DY25" s="18">
        <f>'[1]2015年报价表'!FJ181</f>
        <v>0</v>
      </c>
      <c r="DZ25" s="18">
        <f>'[1]2015年报价表'!FK181</f>
        <v>0</v>
      </c>
      <c r="EA25" s="27">
        <f t="shared" si="43"/>
        <v>0</v>
      </c>
      <c r="EB25" s="18">
        <f>'[1]2015年报价表'!FL181</f>
        <v>0</v>
      </c>
      <c r="EC25" s="18">
        <f>'[1]2015年报价表'!FM181</f>
        <v>0</v>
      </c>
      <c r="ED25" s="29">
        <f t="shared" si="44"/>
        <v>0</v>
      </c>
      <c r="EE25" s="29">
        <f t="shared" si="56"/>
        <v>0</v>
      </c>
    </row>
    <row r="26" spans="1:135" ht="24" customHeight="1">
      <c r="A26" s="36" t="s">
        <v>565</v>
      </c>
      <c r="B26" s="37"/>
      <c r="C26" s="37"/>
      <c r="D26" s="37"/>
      <c r="E26" s="37"/>
      <c r="F26" s="38"/>
      <c r="G26" s="38"/>
      <c r="H26" s="38"/>
      <c r="I26" s="45">
        <f>SUM(I5:I25)</f>
        <v>0</v>
      </c>
      <c r="J26" s="37"/>
      <c r="K26" s="37"/>
      <c r="L26" s="37"/>
      <c r="M26" s="38"/>
      <c r="N26" s="38"/>
      <c r="O26" s="38"/>
      <c r="P26" s="45">
        <f>SUM(P5:P25)</f>
        <v>0</v>
      </c>
      <c r="Q26" s="37"/>
      <c r="R26" s="37"/>
      <c r="S26" s="37"/>
      <c r="T26" s="38"/>
      <c r="U26" s="38"/>
      <c r="V26" s="38"/>
      <c r="W26" s="45">
        <f>SUM(W5:W25)</f>
        <v>0</v>
      </c>
      <c r="X26" s="37"/>
      <c r="Y26" s="37"/>
      <c r="Z26" s="37"/>
      <c r="AA26" s="38"/>
      <c r="AB26" s="38"/>
      <c r="AC26" s="38"/>
      <c r="AD26" s="45">
        <f>SUM(AD5:AD25)</f>
        <v>0</v>
      </c>
      <c r="AE26" s="37"/>
      <c r="AF26" s="37"/>
      <c r="AG26" s="37"/>
      <c r="AH26" s="38"/>
      <c r="AI26" s="38"/>
      <c r="AJ26" s="38"/>
      <c r="AK26" s="45">
        <f>SUM(AK5:AK25)</f>
        <v>0</v>
      </c>
      <c r="AL26" s="37"/>
      <c r="AM26" s="37"/>
      <c r="AN26" s="37"/>
      <c r="AO26" s="67"/>
      <c r="AP26" s="68"/>
      <c r="AQ26" s="38"/>
      <c r="AR26" s="45">
        <f>SUM(AR5:AR25)</f>
        <v>0</v>
      </c>
      <c r="AS26" s="69"/>
      <c r="AT26" s="69"/>
      <c r="AU26" s="69"/>
      <c r="AV26" s="69"/>
      <c r="AW26" s="69"/>
      <c r="AX26" s="69"/>
      <c r="AY26" s="45">
        <f>SUM(AY8:AY25)</f>
        <v>0</v>
      </c>
      <c r="AZ26" s="37"/>
      <c r="BA26" s="37"/>
      <c r="BB26" s="37"/>
      <c r="BC26" s="38"/>
      <c r="BD26" s="38"/>
      <c r="BE26" s="38"/>
      <c r="BF26" s="45">
        <f>SUM(BF5:BF25)</f>
        <v>0</v>
      </c>
      <c r="BG26" s="37"/>
      <c r="BH26" s="37"/>
      <c r="BI26" s="37"/>
      <c r="BJ26" s="38"/>
      <c r="BK26" s="38"/>
      <c r="BL26" s="38"/>
      <c r="BM26" s="45">
        <f>SUM(BM5:BM25)</f>
        <v>0</v>
      </c>
      <c r="BN26" s="37"/>
      <c r="BO26" s="37"/>
      <c r="BP26" s="37"/>
      <c r="BQ26" s="38"/>
      <c r="BR26" s="38"/>
      <c r="BS26" s="38"/>
      <c r="BT26" s="45">
        <f>SUM(BT5:BT25)</f>
        <v>0</v>
      </c>
      <c r="BU26" s="37"/>
      <c r="BV26" s="37"/>
      <c r="BW26" s="37"/>
      <c r="BX26" s="38"/>
      <c r="BY26" s="38"/>
      <c r="BZ26" s="38"/>
      <c r="CA26" s="45">
        <f>SUM(CA5:CA25)</f>
        <v>0</v>
      </c>
      <c r="CB26" s="37"/>
      <c r="CC26" s="37"/>
      <c r="CD26" s="37"/>
      <c r="CE26" s="38"/>
      <c r="CF26" s="38"/>
      <c r="CG26" s="38"/>
      <c r="CH26" s="45">
        <f>SUM(CH5:CH25)</f>
        <v>0</v>
      </c>
      <c r="CI26" s="37"/>
      <c r="CJ26" s="37"/>
      <c r="CK26" s="37"/>
      <c r="CL26" s="38"/>
      <c r="CM26" s="38"/>
      <c r="CN26" s="38"/>
      <c r="CO26" s="45">
        <f>SUM(CO5:CO25)</f>
        <v>0</v>
      </c>
      <c r="CP26" s="37"/>
      <c r="CQ26" s="37"/>
      <c r="CR26" s="37"/>
      <c r="CS26" s="38"/>
      <c r="CT26" s="38"/>
      <c r="CU26" s="38"/>
      <c r="CV26" s="45">
        <f>SUM(CV5:CV25)</f>
        <v>0</v>
      </c>
      <c r="CW26" s="37"/>
      <c r="CX26" s="37"/>
      <c r="CY26" s="37"/>
      <c r="CZ26" s="38"/>
      <c r="DA26" s="38"/>
      <c r="DB26" s="38"/>
      <c r="DC26" s="45">
        <f>SUM(DC5:DC25)</f>
        <v>0</v>
      </c>
      <c r="DD26" s="37"/>
      <c r="DE26" s="37"/>
      <c r="DF26" s="37"/>
      <c r="DG26" s="38"/>
      <c r="DH26" s="38"/>
      <c r="DI26" s="38"/>
      <c r="DJ26" s="45">
        <f>SUM(DJ5:DJ25)</f>
        <v>0</v>
      </c>
      <c r="DK26" s="37"/>
      <c r="DL26" s="37"/>
      <c r="DM26" s="37"/>
      <c r="DN26" s="38"/>
      <c r="DO26" s="38"/>
      <c r="DP26" s="38"/>
      <c r="DQ26" s="45">
        <f>SUM(DQ5:DQ25)</f>
        <v>0</v>
      </c>
      <c r="DR26" s="37"/>
      <c r="DS26" s="37"/>
      <c r="DT26" s="37"/>
      <c r="DU26" s="38"/>
      <c r="DV26" s="38"/>
      <c r="DW26" s="38"/>
      <c r="DX26" s="45">
        <f>SUM(DX5:DX25)</f>
        <v>0</v>
      </c>
      <c r="DY26" s="37"/>
      <c r="DZ26" s="37"/>
      <c r="EA26" s="37"/>
      <c r="EB26" s="38"/>
      <c r="EC26" s="38"/>
      <c r="ED26" s="38"/>
      <c r="EE26" s="45">
        <f>SUM(EE5:EE25)</f>
        <v>0</v>
      </c>
    </row>
    <row r="27" spans="1:135" ht="24" customHeight="1">
      <c r="A27" s="36" t="s">
        <v>576</v>
      </c>
      <c r="B27" s="37"/>
      <c r="C27" s="37"/>
      <c r="D27" s="37"/>
      <c r="E27" s="37"/>
      <c r="F27" s="38"/>
      <c r="G27" s="38"/>
      <c r="H27" s="38"/>
      <c r="I27" s="45"/>
      <c r="J27" s="37"/>
      <c r="K27" s="37"/>
      <c r="L27" s="37"/>
      <c r="M27" s="38"/>
      <c r="N27" s="38"/>
      <c r="O27" s="38"/>
      <c r="P27" s="45"/>
      <c r="Q27" s="37"/>
      <c r="R27" s="37"/>
      <c r="S27" s="37"/>
      <c r="T27" s="38"/>
      <c r="U27" s="38"/>
      <c r="V27" s="38"/>
      <c r="W27" s="45"/>
      <c r="X27" s="37"/>
      <c r="Y27" s="37"/>
      <c r="Z27" s="37"/>
      <c r="AA27" s="38"/>
      <c r="AB27" s="38"/>
      <c r="AC27" s="38"/>
      <c r="AD27" s="45"/>
      <c r="AE27" s="37"/>
      <c r="AF27" s="37"/>
      <c r="AG27" s="37"/>
      <c r="AH27" s="38"/>
      <c r="AI27" s="38"/>
      <c r="AJ27" s="38"/>
      <c r="AK27" s="45"/>
      <c r="AL27" s="37"/>
      <c r="AM27" s="37"/>
      <c r="AN27" s="37"/>
      <c r="AO27" s="67"/>
      <c r="AP27" s="68"/>
      <c r="AQ27" s="38"/>
      <c r="AR27" s="45"/>
      <c r="AS27" s="69"/>
      <c r="AT27" s="69"/>
      <c r="AU27" s="69"/>
      <c r="AV27" s="69"/>
      <c r="AW27" s="69"/>
      <c r="AX27" s="69"/>
      <c r="AY27" s="45"/>
      <c r="AZ27" s="37"/>
      <c r="BA27" s="37"/>
      <c r="BB27" s="37"/>
      <c r="BC27" s="38"/>
      <c r="BD27" s="38"/>
      <c r="BE27" s="38"/>
      <c r="BF27" s="45"/>
      <c r="BG27" s="37"/>
      <c r="BH27" s="37"/>
      <c r="BI27" s="37"/>
      <c r="BJ27" s="38"/>
      <c r="BK27" s="38"/>
      <c r="BL27" s="38"/>
      <c r="BM27" s="45"/>
      <c r="BN27" s="37"/>
      <c r="BO27" s="37"/>
      <c r="BP27" s="37"/>
      <c r="BQ27" s="38"/>
      <c r="BR27" s="38"/>
      <c r="BS27" s="38"/>
      <c r="BT27" s="45"/>
      <c r="BU27" s="37"/>
      <c r="BV27" s="37"/>
      <c r="BW27" s="37"/>
      <c r="BX27" s="38"/>
      <c r="BY27" s="38"/>
      <c r="BZ27" s="38"/>
      <c r="CA27" s="45"/>
      <c r="CB27" s="37"/>
      <c r="CC27" s="37"/>
      <c r="CD27" s="37"/>
      <c r="CE27" s="38"/>
      <c r="CF27" s="38"/>
      <c r="CG27" s="38"/>
      <c r="CH27" s="45"/>
      <c r="CI27" s="37"/>
      <c r="CJ27" s="37"/>
      <c r="CK27" s="37"/>
      <c r="CL27" s="38"/>
      <c r="CM27" s="38"/>
      <c r="CN27" s="38"/>
      <c r="CO27" s="45"/>
      <c r="CP27" s="37"/>
      <c r="CQ27" s="37"/>
      <c r="CR27" s="37"/>
      <c r="CS27" s="38"/>
      <c r="CT27" s="38"/>
      <c r="CU27" s="38"/>
      <c r="CV27" s="45"/>
      <c r="CW27" s="37"/>
      <c r="CX27" s="37"/>
      <c r="CY27" s="37"/>
      <c r="CZ27" s="38"/>
      <c r="DA27" s="38"/>
      <c r="DB27" s="38"/>
      <c r="DC27" s="45"/>
      <c r="DD27" s="37"/>
      <c r="DE27" s="37"/>
      <c r="DF27" s="37"/>
      <c r="DG27" s="38"/>
      <c r="DH27" s="38"/>
      <c r="DI27" s="38"/>
      <c r="DJ27" s="45"/>
      <c r="DK27" s="37"/>
      <c r="DL27" s="37"/>
      <c r="DM27" s="37"/>
      <c r="DN27" s="38"/>
      <c r="DO27" s="38"/>
      <c r="DP27" s="38"/>
      <c r="DQ27" s="45"/>
      <c r="DR27" s="37"/>
      <c r="DS27" s="37"/>
      <c r="DT27" s="37"/>
      <c r="DU27" s="38"/>
      <c r="DV27" s="38"/>
      <c r="DW27" s="38"/>
      <c r="DX27" s="45"/>
      <c r="DY27" s="37"/>
      <c r="DZ27" s="37"/>
      <c r="EA27" s="37"/>
      <c r="EB27" s="38"/>
      <c r="EC27" s="38"/>
      <c r="ED27" s="38"/>
      <c r="EE27" s="45"/>
    </row>
    <row r="28" spans="1:135" ht="24" customHeight="1">
      <c r="A28" s="36" t="s">
        <v>577</v>
      </c>
      <c r="B28" s="37"/>
      <c r="C28" s="37"/>
      <c r="D28" s="37"/>
      <c r="E28" s="37"/>
      <c r="F28" s="38"/>
      <c r="G28" s="38"/>
      <c r="H28" s="38"/>
      <c r="I28" s="46"/>
      <c r="J28" s="37"/>
      <c r="K28" s="37"/>
      <c r="L28" s="37"/>
      <c r="M28" s="38"/>
      <c r="N28" s="38"/>
      <c r="O28" s="38"/>
      <c r="P28" s="46"/>
      <c r="Q28" s="37"/>
      <c r="R28" s="37"/>
      <c r="S28" s="37"/>
      <c r="T28" s="38"/>
      <c r="U28" s="38"/>
      <c r="V28" s="38"/>
      <c r="W28" s="45"/>
      <c r="X28" s="37"/>
      <c r="Y28" s="37"/>
      <c r="Z28" s="37"/>
      <c r="AA28" s="38"/>
      <c r="AB28" s="38"/>
      <c r="AC28" s="38"/>
      <c r="AD28" s="46"/>
      <c r="AE28" s="37"/>
      <c r="AF28" s="37"/>
      <c r="AG28" s="37"/>
      <c r="AH28" s="38"/>
      <c r="AI28" s="38"/>
      <c r="AJ28" s="38"/>
      <c r="AK28" s="45"/>
      <c r="AL28" s="37"/>
      <c r="AM28" s="37"/>
      <c r="AN28" s="37"/>
      <c r="AO28" s="67"/>
      <c r="AP28" s="68"/>
      <c r="AQ28" s="38"/>
      <c r="AR28" s="46"/>
      <c r="AS28" s="69"/>
      <c r="AT28" s="69"/>
      <c r="AU28" s="69"/>
      <c r="AV28" s="69"/>
      <c r="AW28" s="69"/>
      <c r="AX28" s="69"/>
      <c r="AY28" s="46"/>
      <c r="AZ28" s="37"/>
      <c r="BA28" s="37"/>
      <c r="BB28" s="37"/>
      <c r="BC28" s="38"/>
      <c r="BD28" s="38"/>
      <c r="BE28" s="38"/>
      <c r="BF28" s="45"/>
      <c r="BG28" s="37"/>
      <c r="BH28" s="37"/>
      <c r="BI28" s="37"/>
      <c r="BJ28" s="38"/>
      <c r="BK28" s="38"/>
      <c r="BL28" s="38"/>
      <c r="BM28" s="46"/>
      <c r="BN28" s="37"/>
      <c r="BO28" s="37"/>
      <c r="BP28" s="37"/>
      <c r="BQ28" s="38"/>
      <c r="BR28" s="38"/>
      <c r="BS28" s="38"/>
      <c r="BT28" s="46"/>
      <c r="BU28" s="37"/>
      <c r="BV28" s="37"/>
      <c r="BW28" s="37"/>
      <c r="BX28" s="38"/>
      <c r="BY28" s="38"/>
      <c r="BZ28" s="38"/>
      <c r="CA28" s="46"/>
      <c r="CB28" s="37"/>
      <c r="CC28" s="37"/>
      <c r="CD28" s="37"/>
      <c r="CE28" s="38"/>
      <c r="CF28" s="38"/>
      <c r="CG28" s="38"/>
      <c r="CH28" s="46"/>
      <c r="CI28" s="37"/>
      <c r="CJ28" s="37"/>
      <c r="CK28" s="37"/>
      <c r="CL28" s="38"/>
      <c r="CM28" s="38"/>
      <c r="CN28" s="38"/>
      <c r="CO28" s="46"/>
      <c r="CP28" s="37"/>
      <c r="CQ28" s="37"/>
      <c r="CR28" s="37"/>
      <c r="CS28" s="38"/>
      <c r="CT28" s="38"/>
      <c r="CU28" s="38"/>
      <c r="CV28" s="46"/>
      <c r="CW28" s="37"/>
      <c r="CX28" s="37"/>
      <c r="CY28" s="37"/>
      <c r="CZ28" s="38"/>
      <c r="DA28" s="38"/>
      <c r="DB28" s="38"/>
      <c r="DC28" s="46"/>
      <c r="DD28" s="37"/>
      <c r="DE28" s="37"/>
      <c r="DF28" s="37"/>
      <c r="DG28" s="38"/>
      <c r="DH28" s="38"/>
      <c r="DI28" s="38"/>
      <c r="DJ28" s="46"/>
      <c r="DK28" s="37"/>
      <c r="DL28" s="37"/>
      <c r="DM28" s="37"/>
      <c r="DN28" s="38"/>
      <c r="DO28" s="38"/>
      <c r="DP28" s="38"/>
      <c r="DQ28" s="46"/>
      <c r="DR28" s="37"/>
      <c r="DS28" s="37"/>
      <c r="DT28" s="37"/>
      <c r="DU28" s="38"/>
      <c r="DV28" s="38"/>
      <c r="DW28" s="38"/>
      <c r="DX28" s="46"/>
      <c r="DY28" s="37"/>
      <c r="DZ28" s="37"/>
      <c r="EA28" s="37"/>
      <c r="EB28" s="38"/>
      <c r="EC28" s="38"/>
      <c r="ED28" s="38"/>
      <c r="EE28" s="46"/>
    </row>
    <row r="29" spans="1:135" ht="24" customHeight="1">
      <c r="A29" s="36" t="s">
        <v>578</v>
      </c>
      <c r="B29" s="37"/>
      <c r="C29" s="37"/>
      <c r="D29" s="37"/>
      <c r="E29" s="37"/>
      <c r="F29" s="38"/>
      <c r="G29" s="38"/>
      <c r="H29" s="38"/>
      <c r="I29" s="46">
        <f>I27+I28</f>
        <v>0</v>
      </c>
      <c r="J29" s="37"/>
      <c r="K29" s="37"/>
      <c r="L29" s="37"/>
      <c r="M29" s="38"/>
      <c r="N29" s="38"/>
      <c r="O29" s="38"/>
      <c r="P29" s="46">
        <f>P27+P28</f>
        <v>0</v>
      </c>
      <c r="Q29" s="37"/>
      <c r="R29" s="37"/>
      <c r="S29" s="37"/>
      <c r="T29" s="38"/>
      <c r="U29" s="38"/>
      <c r="V29" s="38"/>
      <c r="W29" s="46">
        <f>W27+W28</f>
        <v>0</v>
      </c>
      <c r="X29" s="37"/>
      <c r="Y29" s="37"/>
      <c r="Z29" s="37"/>
      <c r="AA29" s="38"/>
      <c r="AB29" s="38"/>
      <c r="AC29" s="38"/>
      <c r="AD29" s="46">
        <f>AD27+AD28</f>
        <v>0</v>
      </c>
      <c r="AE29" s="37"/>
      <c r="AF29" s="37"/>
      <c r="AG29" s="37"/>
      <c r="AH29" s="38"/>
      <c r="AI29" s="38"/>
      <c r="AJ29" s="38"/>
      <c r="AK29" s="46">
        <f>AK27+AK28</f>
        <v>0</v>
      </c>
      <c r="AL29" s="37"/>
      <c r="AM29" s="37"/>
      <c r="AN29" s="37"/>
      <c r="AO29" s="67"/>
      <c r="AP29" s="68"/>
      <c r="AQ29" s="38"/>
      <c r="AR29" s="46">
        <f>AR27+AR28</f>
        <v>0</v>
      </c>
      <c r="AS29" s="69"/>
      <c r="AT29" s="69"/>
      <c r="AU29" s="69"/>
      <c r="AV29" s="69"/>
      <c r="AW29" s="69"/>
      <c r="AX29" s="69"/>
      <c r="AY29" s="46">
        <f>AY27+AY28</f>
        <v>0</v>
      </c>
      <c r="AZ29" s="37"/>
      <c r="BA29" s="37"/>
      <c r="BB29" s="37"/>
      <c r="BC29" s="38"/>
      <c r="BD29" s="38"/>
      <c r="BE29" s="38"/>
      <c r="BF29" s="45"/>
      <c r="BG29" s="37"/>
      <c r="BH29" s="37"/>
      <c r="BI29" s="37"/>
      <c r="BJ29" s="38"/>
      <c r="BK29" s="38"/>
      <c r="BL29" s="38"/>
      <c r="BM29" s="46">
        <f>BM27+BM28</f>
        <v>0</v>
      </c>
      <c r="BN29" s="37"/>
      <c r="BO29" s="37"/>
      <c r="BP29" s="37"/>
      <c r="BQ29" s="38"/>
      <c r="BR29" s="38"/>
      <c r="BS29" s="38"/>
      <c r="BT29" s="46">
        <f>BT27+BT28</f>
        <v>0</v>
      </c>
      <c r="BU29" s="37"/>
      <c r="BV29" s="37"/>
      <c r="BW29" s="37"/>
      <c r="BX29" s="38"/>
      <c r="BY29" s="38"/>
      <c r="BZ29" s="38"/>
      <c r="CA29" s="46">
        <f>CA27+CA28</f>
        <v>0</v>
      </c>
      <c r="CB29" s="37"/>
      <c r="CC29" s="37"/>
      <c r="CD29" s="37"/>
      <c r="CE29" s="38"/>
      <c r="CF29" s="38"/>
      <c r="CG29" s="38"/>
      <c r="CH29" s="46">
        <f>CH27+CH28</f>
        <v>0</v>
      </c>
      <c r="CI29" s="37"/>
      <c r="CJ29" s="37"/>
      <c r="CK29" s="37"/>
      <c r="CL29" s="38"/>
      <c r="CM29" s="38"/>
      <c r="CN29" s="38"/>
      <c r="CO29" s="46">
        <f>CO27+CO28</f>
        <v>0</v>
      </c>
      <c r="CP29" s="37"/>
      <c r="CQ29" s="37"/>
      <c r="CR29" s="37"/>
      <c r="CS29" s="38"/>
      <c r="CT29" s="38"/>
      <c r="CU29" s="38"/>
      <c r="CV29" s="46">
        <f>CV27+CV28</f>
        <v>0</v>
      </c>
      <c r="CW29" s="37"/>
      <c r="CX29" s="37"/>
      <c r="CY29" s="37"/>
      <c r="CZ29" s="38"/>
      <c r="DA29" s="38"/>
      <c r="DB29" s="38"/>
      <c r="DC29" s="46">
        <f>DC27+DC28</f>
        <v>0</v>
      </c>
      <c r="DD29" s="37"/>
      <c r="DE29" s="37"/>
      <c r="DF29" s="37"/>
      <c r="DG29" s="38"/>
      <c r="DH29" s="38"/>
      <c r="DI29" s="38"/>
      <c r="DJ29" s="46">
        <f>DJ27+DJ28</f>
        <v>0</v>
      </c>
      <c r="DK29" s="37"/>
      <c r="DL29" s="37"/>
      <c r="DM29" s="37"/>
      <c r="DN29" s="38"/>
      <c r="DO29" s="38"/>
      <c r="DP29" s="38"/>
      <c r="DQ29" s="46">
        <f>DQ27+DQ28</f>
        <v>0</v>
      </c>
      <c r="DR29" s="37"/>
      <c r="DS29" s="37"/>
      <c r="DT29" s="37"/>
      <c r="DU29" s="38"/>
      <c r="DV29" s="38"/>
      <c r="DW29" s="38"/>
      <c r="DX29" s="46">
        <f>DX27+DX28</f>
        <v>0</v>
      </c>
      <c r="DY29" s="37"/>
      <c r="DZ29" s="37"/>
      <c r="EA29" s="37"/>
      <c r="EB29" s="38"/>
      <c r="EC29" s="38"/>
      <c r="ED29" s="38"/>
      <c r="EE29" s="46">
        <f>EE27+EE28</f>
        <v>0</v>
      </c>
    </row>
    <row r="30" spans="1:135" s="14" customFormat="1" ht="27.75" customHeight="1">
      <c r="A30" s="24" t="s">
        <v>579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T30" s="19"/>
      <c r="U30" s="19"/>
      <c r="V30" s="19"/>
      <c r="W30" s="19"/>
      <c r="AH30" s="19"/>
      <c r="AI30" s="19"/>
      <c r="AJ30" s="19"/>
      <c r="AK30" s="19"/>
      <c r="AO30" s="19"/>
      <c r="AP30" s="63"/>
      <c r="AQ30" s="19"/>
      <c r="AR30" s="19"/>
      <c r="AS30" s="19"/>
      <c r="AT30" s="19"/>
      <c r="AU30" s="19"/>
      <c r="AV30" s="19"/>
      <c r="AW30" s="19"/>
      <c r="AX30" s="19"/>
      <c r="AY30" s="19"/>
      <c r="BJ30" s="19"/>
      <c r="BK30" s="19"/>
      <c r="BL30" s="19"/>
      <c r="BM30" s="19"/>
      <c r="BQ30" s="19"/>
      <c r="BR30" s="19"/>
      <c r="BS30" s="19"/>
      <c r="BT30" s="19"/>
      <c r="BX30" s="19"/>
      <c r="BY30" s="19"/>
      <c r="BZ30" s="19"/>
      <c r="CA30" s="19"/>
      <c r="CE30" s="19"/>
      <c r="CF30" s="19"/>
      <c r="CG30" s="19"/>
      <c r="CH30" s="19"/>
      <c r="CL30" s="19"/>
      <c r="CM30" s="19"/>
      <c r="CN30" s="19"/>
      <c r="CO30" s="19"/>
      <c r="CS30" s="19"/>
      <c r="CT30" s="19"/>
      <c r="CU30" s="19"/>
      <c r="CV30" s="19"/>
      <c r="CZ30" s="19"/>
      <c r="DA30" s="19"/>
      <c r="DB30" s="19"/>
      <c r="DC30" s="19"/>
      <c r="DG30" s="19"/>
      <c r="DH30" s="19"/>
      <c r="DI30" s="19"/>
      <c r="DJ30" s="19"/>
      <c r="DN30" s="19"/>
      <c r="DO30" s="19"/>
      <c r="DP30" s="19"/>
      <c r="DQ30" s="19"/>
      <c r="DU30" s="19"/>
      <c r="DV30" s="19"/>
      <c r="DW30" s="19"/>
      <c r="DX30" s="19"/>
      <c r="EB30" s="19"/>
      <c r="EC30" s="19"/>
      <c r="ED30" s="19"/>
      <c r="EE30" s="19"/>
    </row>
  </sheetData>
  <mergeCells count="38">
    <mergeCell ref="DR2:DT2"/>
    <mergeCell ref="DY2:EA2"/>
    <mergeCell ref="CI2:CK2"/>
    <mergeCell ref="CP2:CR2"/>
    <mergeCell ref="CW2:CY2"/>
    <mergeCell ref="DD2:DF2"/>
    <mergeCell ref="DK2:DM2"/>
    <mergeCell ref="DD1:DJ1"/>
    <mergeCell ref="DK1:DQ1"/>
    <mergeCell ref="DR1:DX1"/>
    <mergeCell ref="DY1:EE1"/>
    <mergeCell ref="C2:E2"/>
    <mergeCell ref="J2:L2"/>
    <mergeCell ref="Q2:S2"/>
    <mergeCell ref="X2:Z2"/>
    <mergeCell ref="AE2:AG2"/>
    <mergeCell ref="AL2:AN2"/>
    <mergeCell ref="AS2:AU2"/>
    <mergeCell ref="AZ2:BB2"/>
    <mergeCell ref="BG2:BI2"/>
    <mergeCell ref="BN2:BP2"/>
    <mergeCell ref="BU2:BW2"/>
    <mergeCell ref="CB2:CD2"/>
    <mergeCell ref="BU1:CA1"/>
    <mergeCell ref="CB1:CH1"/>
    <mergeCell ref="CI1:CO1"/>
    <mergeCell ref="CP1:CV1"/>
    <mergeCell ref="CW1:DC1"/>
    <mergeCell ref="AL1:AR1"/>
    <mergeCell ref="AS1:AY1"/>
    <mergeCell ref="AZ1:BF1"/>
    <mergeCell ref="BG1:BM1"/>
    <mergeCell ref="BN1:BT1"/>
    <mergeCell ref="C1:I1"/>
    <mergeCell ref="J1:P1"/>
    <mergeCell ref="Q1:W1"/>
    <mergeCell ref="X1:AD1"/>
    <mergeCell ref="AE1:AK1"/>
  </mergeCells>
  <phoneticPr fontId="52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01"/>
  <sheetViews>
    <sheetView tabSelected="1" topLeftCell="A7" zoomScale="120" zoomScaleNormal="120" workbookViewId="0">
      <selection activeCell="I8" sqref="I8"/>
    </sheetView>
  </sheetViews>
  <sheetFormatPr defaultColWidth="9" defaultRowHeight="13.5"/>
  <cols>
    <col min="1" max="1" width="7.375" style="4" customWidth="1"/>
    <col min="2" max="2" width="11.875" style="4" customWidth="1"/>
    <col min="3" max="3" width="13.375" style="4" customWidth="1"/>
    <col min="4" max="4" width="20.5" style="4" customWidth="1"/>
    <col min="5" max="5" width="17.75" style="4" customWidth="1"/>
    <col min="6" max="6" width="20.375" style="4" customWidth="1"/>
    <col min="7" max="7" width="12.625" style="4" customWidth="1"/>
    <col min="8" max="16384" width="9" style="4"/>
  </cols>
  <sheetData>
    <row r="1" spans="1:7" ht="48" customHeight="1">
      <c r="A1" s="144" t="s">
        <v>580</v>
      </c>
      <c r="B1" s="144"/>
      <c r="C1" s="144"/>
      <c r="D1" s="144"/>
      <c r="E1" s="144"/>
      <c r="F1" s="144"/>
      <c r="G1" s="144"/>
    </row>
    <row r="2" spans="1:7" ht="27.75" customHeight="1">
      <c r="A2" s="145" t="s">
        <v>581</v>
      </c>
      <c r="B2" s="145"/>
      <c r="C2" s="145"/>
      <c r="D2" s="145"/>
      <c r="E2" s="145"/>
      <c r="F2" s="145"/>
      <c r="G2" s="145"/>
    </row>
    <row r="3" spans="1:7" ht="27.75" customHeight="1">
      <c r="A3" s="145" t="s">
        <v>582</v>
      </c>
      <c r="B3" s="145"/>
      <c r="C3" s="145"/>
      <c r="D3" s="145"/>
      <c r="E3" s="145"/>
      <c r="F3" s="146" t="s">
        <v>583</v>
      </c>
      <c r="G3" s="147"/>
    </row>
    <row r="4" spans="1:7" ht="27.75" customHeight="1">
      <c r="A4" s="169" t="s">
        <v>623</v>
      </c>
      <c r="B4" s="145"/>
      <c r="C4" s="145"/>
      <c r="D4" s="145"/>
      <c r="E4" s="145"/>
      <c r="F4" s="145"/>
      <c r="G4" s="145"/>
    </row>
    <row r="5" spans="1:7" ht="27.75" customHeight="1">
      <c r="A5" s="145" t="s">
        <v>584</v>
      </c>
      <c r="B5" s="145"/>
      <c r="C5" s="145" t="s">
        <v>550</v>
      </c>
      <c r="D5" s="145"/>
      <c r="E5" s="145"/>
      <c r="F5" s="145"/>
      <c r="G5" s="145"/>
    </row>
    <row r="6" spans="1:7" ht="27.75" customHeight="1">
      <c r="A6" s="163" t="s">
        <v>585</v>
      </c>
      <c r="B6" s="164" t="s">
        <v>586</v>
      </c>
      <c r="C6" s="148" t="s">
        <v>587</v>
      </c>
      <c r="D6" s="148"/>
      <c r="E6" s="148"/>
      <c r="F6" s="148"/>
      <c r="G6" s="165" t="s">
        <v>588</v>
      </c>
    </row>
    <row r="7" spans="1:7" s="1" customFormat="1" ht="45" customHeight="1">
      <c r="A7" s="163"/>
      <c r="B7" s="164"/>
      <c r="C7" s="6" t="s">
        <v>589</v>
      </c>
      <c r="D7" s="6" t="s">
        <v>590</v>
      </c>
      <c r="E7" s="6" t="s">
        <v>591</v>
      </c>
      <c r="F7" s="6" t="s">
        <v>592</v>
      </c>
      <c r="G7" s="166"/>
    </row>
    <row r="8" spans="1:7" s="1" customFormat="1" ht="22.9" customHeight="1">
      <c r="A8" s="7">
        <v>1</v>
      </c>
      <c r="B8" s="8" t="s">
        <v>593</v>
      </c>
      <c r="C8" s="9">
        <v>800</v>
      </c>
      <c r="D8" s="9">
        <v>1050</v>
      </c>
      <c r="E8" s="9">
        <v>1200</v>
      </c>
      <c r="F8" s="9">
        <v>1350</v>
      </c>
      <c r="G8" s="10" t="s">
        <v>594</v>
      </c>
    </row>
    <row r="9" spans="1:7" s="1" customFormat="1" ht="22.9" customHeight="1">
      <c r="A9" s="7">
        <v>2</v>
      </c>
      <c r="B9" s="8" t="s">
        <v>595</v>
      </c>
      <c r="C9" s="9">
        <v>450</v>
      </c>
      <c r="D9" s="9">
        <v>450</v>
      </c>
      <c r="E9" s="9">
        <v>450</v>
      </c>
      <c r="F9" s="9">
        <v>450</v>
      </c>
      <c r="G9" s="11" t="s">
        <v>596</v>
      </c>
    </row>
    <row r="10" spans="1:7" s="1" customFormat="1" ht="22.9" customHeight="1">
      <c r="A10" s="7">
        <v>3</v>
      </c>
      <c r="B10" s="8" t="s">
        <v>597</v>
      </c>
      <c r="C10" s="9">
        <v>50</v>
      </c>
      <c r="D10" s="9">
        <v>100</v>
      </c>
      <c r="E10" s="9">
        <v>200</v>
      </c>
      <c r="F10" s="9">
        <v>300</v>
      </c>
      <c r="G10" s="10"/>
    </row>
    <row r="11" spans="1:7" s="1" customFormat="1" ht="22.9" customHeight="1">
      <c r="A11" s="7">
        <v>4</v>
      </c>
      <c r="B11" s="8" t="s">
        <v>598</v>
      </c>
      <c r="C11" s="9">
        <v>250</v>
      </c>
      <c r="D11" s="9">
        <v>320</v>
      </c>
      <c r="E11" s="9">
        <v>370</v>
      </c>
      <c r="F11" s="9">
        <v>410</v>
      </c>
      <c r="G11" s="10"/>
    </row>
    <row r="12" spans="1:7" s="1" customFormat="1" ht="22.5" customHeight="1">
      <c r="A12" s="7">
        <v>5</v>
      </c>
      <c r="B12" s="12" t="s">
        <v>599</v>
      </c>
      <c r="C12" s="167">
        <v>0.5</v>
      </c>
      <c r="D12" s="167">
        <v>0.5</v>
      </c>
      <c r="E12" s="167">
        <v>0.5</v>
      </c>
      <c r="F12" s="167">
        <v>0.5</v>
      </c>
      <c r="G12" s="168" t="s">
        <v>622</v>
      </c>
    </row>
    <row r="13" spans="1:7" s="1" customFormat="1" ht="22.9" customHeight="1">
      <c r="A13" s="7">
        <v>6</v>
      </c>
      <c r="B13" s="12" t="s">
        <v>600</v>
      </c>
      <c r="C13" s="9">
        <v>100</v>
      </c>
      <c r="D13" s="9">
        <v>100</v>
      </c>
      <c r="E13" s="9">
        <v>100</v>
      </c>
      <c r="F13" s="9">
        <v>100</v>
      </c>
      <c r="G13" s="10"/>
    </row>
    <row r="14" spans="1:7" s="1" customFormat="1" ht="22.9" customHeight="1">
      <c r="A14" s="7">
        <v>7</v>
      </c>
      <c r="B14" s="12" t="s">
        <v>601</v>
      </c>
      <c r="C14" s="9" t="s">
        <v>602</v>
      </c>
      <c r="D14" s="9" t="s">
        <v>602</v>
      </c>
      <c r="E14" s="9" t="s">
        <v>602</v>
      </c>
      <c r="F14" s="9" t="s">
        <v>602</v>
      </c>
      <c r="G14" s="10"/>
    </row>
    <row r="15" spans="1:7" s="1" customFormat="1" ht="22.9" customHeight="1">
      <c r="A15" s="5" t="s">
        <v>603</v>
      </c>
      <c r="B15" s="13"/>
      <c r="C15" s="9">
        <f>SUM(C8:C11)</f>
        <v>1550</v>
      </c>
      <c r="D15" s="9">
        <f>SUM(D8:D11)</f>
        <v>1920</v>
      </c>
      <c r="E15" s="9">
        <f>SUM(E8:E11)</f>
        <v>2220</v>
      </c>
      <c r="F15" s="9">
        <f>SUM(F8:F11)</f>
        <v>2510</v>
      </c>
      <c r="G15" s="10"/>
    </row>
    <row r="16" spans="1:7" s="1" customFormat="1" ht="22.9" customHeight="1">
      <c r="A16" s="5" t="s">
        <v>604</v>
      </c>
      <c r="B16" s="149" t="s">
        <v>605</v>
      </c>
      <c r="C16" s="150"/>
      <c r="D16" s="150"/>
      <c r="E16" s="150"/>
      <c r="F16" s="150"/>
      <c r="G16" s="151"/>
    </row>
    <row r="17" spans="1:7" s="2" customFormat="1" ht="21" customHeight="1">
      <c r="A17" s="152" t="s">
        <v>606</v>
      </c>
      <c r="B17" s="152"/>
      <c r="C17" s="152"/>
      <c r="D17" s="152"/>
      <c r="E17" s="152"/>
      <c r="F17" s="152"/>
      <c r="G17" s="152"/>
    </row>
    <row r="18" spans="1:7" s="3" customFormat="1" ht="26.25" customHeight="1">
      <c r="A18" s="153" t="s">
        <v>607</v>
      </c>
      <c r="B18" s="153"/>
      <c r="C18" s="153"/>
      <c r="D18" s="153"/>
      <c r="E18" s="153"/>
      <c r="F18" s="153"/>
      <c r="G18" s="153"/>
    </row>
    <row r="19" spans="1:7" s="3" customFormat="1" ht="45.4" customHeight="1">
      <c r="A19" s="153" t="s">
        <v>608</v>
      </c>
      <c r="B19" s="153"/>
      <c r="C19" s="153"/>
      <c r="D19" s="153"/>
      <c r="E19" s="153"/>
      <c r="F19" s="153"/>
      <c r="G19" s="153"/>
    </row>
    <row r="20" spans="1:7" s="3" customFormat="1" ht="25.5" customHeight="1">
      <c r="A20" s="152" t="s">
        <v>609</v>
      </c>
      <c r="B20" s="152"/>
      <c r="C20" s="152"/>
      <c r="D20" s="152"/>
      <c r="E20" s="152"/>
      <c r="F20" s="152"/>
      <c r="G20" s="152"/>
    </row>
    <row r="21" spans="1:7" s="3" customFormat="1" ht="25.5" customHeight="1">
      <c r="A21" s="152" t="s">
        <v>610</v>
      </c>
      <c r="B21" s="152"/>
      <c r="C21" s="152"/>
      <c r="D21" s="152"/>
      <c r="E21" s="152"/>
      <c r="F21" s="152"/>
      <c r="G21" s="152"/>
    </row>
    <row r="22" spans="1:7" s="3" customFormat="1" ht="21" customHeight="1">
      <c r="A22" s="154" t="s">
        <v>611</v>
      </c>
      <c r="B22" s="154"/>
      <c r="C22" s="154"/>
      <c r="D22" s="154"/>
      <c r="E22" s="154"/>
      <c r="F22" s="154"/>
      <c r="G22" s="154"/>
    </row>
    <row r="23" spans="1:7" s="3" customFormat="1" ht="51.75" customHeight="1">
      <c r="A23" s="153" t="s">
        <v>612</v>
      </c>
      <c r="B23" s="153"/>
      <c r="C23" s="153"/>
      <c r="D23" s="153"/>
      <c r="E23" s="153"/>
      <c r="F23" s="153"/>
      <c r="G23" s="153"/>
    </row>
    <row r="24" spans="1:7" s="3" customFormat="1" ht="27.75" customHeight="1">
      <c r="A24" s="153" t="s">
        <v>613</v>
      </c>
      <c r="B24" s="153"/>
      <c r="C24" s="153"/>
      <c r="D24" s="153"/>
      <c r="E24" s="153"/>
      <c r="F24" s="153"/>
      <c r="G24" s="153"/>
    </row>
    <row r="25" spans="1:7" s="3" customFormat="1" ht="22.5" customHeight="1">
      <c r="A25" s="155" t="s">
        <v>614</v>
      </c>
      <c r="B25" s="155"/>
      <c r="C25" s="155"/>
      <c r="D25" s="155"/>
      <c r="E25" s="155"/>
      <c r="F25" s="155"/>
      <c r="G25" s="155"/>
    </row>
    <row r="26" spans="1:7" s="3" customFormat="1" ht="22.5" customHeight="1">
      <c r="A26" s="156" t="s">
        <v>615</v>
      </c>
      <c r="B26" s="157"/>
      <c r="C26" s="157"/>
      <c r="D26" s="157"/>
      <c r="E26" s="157"/>
      <c r="F26" s="157"/>
      <c r="G26" s="158"/>
    </row>
    <row r="27" spans="1:7" s="3" customFormat="1" ht="22.15" customHeight="1">
      <c r="A27" s="159" t="s">
        <v>616</v>
      </c>
      <c r="B27" s="160"/>
      <c r="C27" s="160"/>
      <c r="D27" s="160"/>
      <c r="E27" s="160"/>
      <c r="F27" s="160"/>
      <c r="G27" s="161"/>
    </row>
    <row r="28" spans="1:7" s="3" customFormat="1" ht="22.5" customHeight="1">
      <c r="A28" s="162" t="s">
        <v>617</v>
      </c>
      <c r="B28" s="162"/>
      <c r="C28" s="162"/>
      <c r="D28" s="162"/>
      <c r="E28" s="162"/>
      <c r="F28" s="162"/>
      <c r="G28" s="162"/>
    </row>
    <row r="29" spans="1:7" s="3" customFormat="1" ht="36.75" customHeight="1">
      <c r="A29" s="162" t="s">
        <v>618</v>
      </c>
      <c r="B29" s="162"/>
      <c r="C29" s="162"/>
      <c r="D29" s="162"/>
      <c r="E29" s="162"/>
      <c r="F29" s="162"/>
      <c r="G29" s="162"/>
    </row>
    <row r="30" spans="1:7" s="3" customFormat="1" ht="26.65" customHeight="1">
      <c r="A30" s="152" t="s">
        <v>619</v>
      </c>
      <c r="B30" s="152"/>
      <c r="C30" s="152"/>
      <c r="D30" s="152"/>
      <c r="E30" s="152"/>
      <c r="F30" s="152"/>
      <c r="G30" s="152"/>
    </row>
    <row r="31" spans="1:7" s="3" customFormat="1" ht="24.75" customHeight="1">
      <c r="A31" s="152" t="s">
        <v>620</v>
      </c>
      <c r="B31" s="152"/>
      <c r="C31" s="152"/>
      <c r="D31" s="152"/>
      <c r="E31" s="152"/>
      <c r="F31" s="152"/>
      <c r="G31" s="152"/>
    </row>
    <row r="32" spans="1:7" s="2" customFormat="1" ht="23.25" customHeight="1">
      <c r="A32" s="152" t="s">
        <v>621</v>
      </c>
      <c r="B32" s="152"/>
      <c r="C32" s="152"/>
      <c r="D32" s="152"/>
      <c r="E32" s="152"/>
      <c r="F32" s="152"/>
      <c r="G32" s="15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</sheetData>
  <mergeCells count="28">
    <mergeCell ref="A28:G28"/>
    <mergeCell ref="A29:G29"/>
    <mergeCell ref="A30:G30"/>
    <mergeCell ref="A31:G31"/>
    <mergeCell ref="A32:G32"/>
    <mergeCell ref="A23:G23"/>
    <mergeCell ref="A24:G24"/>
    <mergeCell ref="A25:G25"/>
    <mergeCell ref="A26:G26"/>
    <mergeCell ref="A27:G27"/>
    <mergeCell ref="A18:G18"/>
    <mergeCell ref="A19:G19"/>
    <mergeCell ref="A20:G20"/>
    <mergeCell ref="A21:G21"/>
    <mergeCell ref="A22:G22"/>
    <mergeCell ref="A5:B5"/>
    <mergeCell ref="C5:G5"/>
    <mergeCell ref="C6:F6"/>
    <mergeCell ref="B16:G16"/>
    <mergeCell ref="A17:G17"/>
    <mergeCell ref="A6:A7"/>
    <mergeCell ref="B6:B7"/>
    <mergeCell ref="G6:G7"/>
    <mergeCell ref="A1:G1"/>
    <mergeCell ref="A2:G2"/>
    <mergeCell ref="A3:E3"/>
    <mergeCell ref="F3:G3"/>
    <mergeCell ref="A4:G4"/>
  </mergeCells>
  <phoneticPr fontId="50" type="noConversion"/>
  <pageMargins left="0.70866141732283505" right="0.70866141732283505" top="0.74803149606299202" bottom="0.74803149606299202" header="0.31496062992126" footer="0.31496062992126"/>
  <pageSetup paperSize="9" scale="8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2016年专车运输</vt:lpstr>
      <vt:lpstr>2016年专车计算表格</vt:lpstr>
      <vt:lpstr>对应表</vt:lpstr>
      <vt:lpstr>2015年的报价表</vt:lpstr>
      <vt:lpstr>2015年的计算表</vt:lpstr>
      <vt:lpstr>报价单</vt:lpstr>
      <vt:lpstr>报价单!Print_Area</vt:lpstr>
      <vt:lpstr>报价单!Print_Titles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Hoolican</dc:creator>
  <cp:lastModifiedBy>Administrator</cp:lastModifiedBy>
  <cp:lastPrinted>2021-01-05T08:59:00Z</cp:lastPrinted>
  <dcterms:created xsi:type="dcterms:W3CDTF">2013-12-04T03:24:00Z</dcterms:created>
  <dcterms:modified xsi:type="dcterms:W3CDTF">2021-03-09T03:09:49Z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