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<sst xmlns="http://schemas.openxmlformats.org/spreadsheetml/2006/main" count="169" uniqueCount="77">
  <si>
    <t>3月电信费用支付明细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</si>
  <si>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</si>
  <si>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</si>
  <si>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</si>
  <si>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</si>
  <si>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</si>
  <si>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</si>
  <si>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</si>
  <si>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</si>
  <si>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t>实发费用
（元）</t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</si>
  <si>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</si>
  <si>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</si>
  <si>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</si>
  <si>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</si>
  <si>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</si>
  <si>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</si>
  <si>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</si>
  <si>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</si>
  <si>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</si>
  <si>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</si>
  <si>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</si>
  <si>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</si>
  <si>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</si>
  <si>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</si>
  <si>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</si>
  <si>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</si>
  <si>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</si>
  <si>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</si>
  <si>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</si>
  <si>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</si>
  <si>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</si>
  <si>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国内流量：10GB，国内通话（分钟）：300</t>
  </si>
  <si>
    <t>仓储部</t>
  </si>
  <si>
    <t>叶远庭</t>
  </si>
  <si>
    <t>129元/月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</si>
  <si>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</si>
  <si>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</si>
  <si>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</si>
  <si>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</si>
  <si>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</si>
  <si>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</si>
  <si>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</si>
  <si>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</si>
  <si>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</si>
  <si>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</si>
  <si>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</si>
  <si>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</si>
  <si>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</si>
  <si>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</si>
  <si>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</si>
  <si>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</si>
  <si>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</si>
  <si>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</si>
  <si>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</si>
  <si>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</si>
  <si>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</si>
  <si>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</si>
  <si>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·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</si>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</sst>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b/>
      <sz val="10"/>
      <name val="新宋体"/>
      <charset val="20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1" fillId="10" borderId="23" applyNumberFormat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23" fillId="11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" fillId="7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.3&#26376;&#36134;&#21333;.ht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lDetailZq (45)"/>
    </sheetNames>
    <sheetDataSet>
      <sheetData sheetId="0">
        <row r="1">
          <cell r="A1" t="str">
            <v>业务号码</v>
          </cell>
          <cell r="B1" t="str">
            <v>业务类型</v>
          </cell>
          <cell r="C1" t="str">
            <v>套餐费</v>
          </cell>
          <cell r="D1" t="str">
            <v>月基本费</v>
          </cell>
          <cell r="E1" t="str">
            <v>语音类通信费</v>
          </cell>
          <cell r="F1" t="str">
            <v>数据类通信费</v>
          </cell>
          <cell r="G1" t="str">
            <v>短信类通信费</v>
          </cell>
          <cell r="H1" t="str">
            <v>综合信息服务费</v>
          </cell>
          <cell r="I1" t="str">
            <v>一码通通信费</v>
          </cell>
          <cell r="J1" t="str">
            <v>其他费用</v>
          </cell>
          <cell r="K1" t="str">
            <v>代收费用</v>
          </cell>
          <cell r="L1" t="str">
            <v>优惠赠送</v>
          </cell>
          <cell r="M1" t="str">
            <v>本期缴费</v>
          </cell>
        </row>
        <row r="2">
          <cell r="A2">
            <v>13316951145</v>
          </cell>
          <cell r="B2" t="str">
            <v>中国电信移动电话</v>
          </cell>
          <cell r="C2">
            <v>0</v>
          </cell>
          <cell r="D2">
            <v>10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10</v>
          </cell>
        </row>
        <row r="3">
          <cell r="A3">
            <v>17318062004</v>
          </cell>
          <cell r="B3" t="str">
            <v>中国电信移动电话</v>
          </cell>
          <cell r="C3">
            <v>199</v>
          </cell>
          <cell r="D3">
            <v>97</v>
          </cell>
          <cell r="E3">
            <v>0</v>
          </cell>
          <cell r="F3">
            <v>0</v>
          </cell>
          <cell r="G3">
            <v>3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299</v>
          </cell>
        </row>
        <row r="4">
          <cell r="A4">
            <v>18123682647</v>
          </cell>
          <cell r="B4" t="str">
            <v>中国电信移动电话</v>
          </cell>
          <cell r="C4">
            <v>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59</v>
          </cell>
        </row>
        <row r="5">
          <cell r="A5">
            <v>18124791879</v>
          </cell>
          <cell r="B5" t="str">
            <v>中国电信移动电话</v>
          </cell>
          <cell r="C5">
            <v>129</v>
          </cell>
          <cell r="D5">
            <v>0</v>
          </cell>
          <cell r="E5">
            <v>0</v>
          </cell>
          <cell r="F5">
            <v>0</v>
          </cell>
          <cell r="G5">
            <v>18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-13.88</v>
          </cell>
          <cell r="M5">
            <v>133.12</v>
          </cell>
        </row>
        <row r="6">
          <cell r="A6">
            <v>18129943663</v>
          </cell>
          <cell r="B6" t="str">
            <v>中国电信移动电话</v>
          </cell>
          <cell r="C6">
            <v>299</v>
          </cell>
          <cell r="D6">
            <v>-3</v>
          </cell>
          <cell r="E6">
            <v>0</v>
          </cell>
          <cell r="F6">
            <v>0</v>
          </cell>
          <cell r="G6">
            <v>0</v>
          </cell>
          <cell r="H6">
            <v>83.8</v>
          </cell>
          <cell r="I6">
            <v>0</v>
          </cell>
          <cell r="J6">
            <v>0</v>
          </cell>
          <cell r="K6">
            <v>0</v>
          </cell>
          <cell r="L6">
            <v>-36.14</v>
          </cell>
          <cell r="M6">
            <v>343.66</v>
          </cell>
        </row>
        <row r="7">
          <cell r="A7">
            <v>18923872578</v>
          </cell>
          <cell r="B7" t="str">
            <v>中国电信移动电话</v>
          </cell>
          <cell r="C7">
            <v>494.42</v>
          </cell>
          <cell r="D7">
            <v>9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-95.42</v>
          </cell>
          <cell r="M7">
            <v>408</v>
          </cell>
        </row>
        <row r="8">
          <cell r="A8">
            <v>18948351145</v>
          </cell>
          <cell r="B8" t="str">
            <v>中国电信移动电话</v>
          </cell>
          <cell r="C8">
            <v>99</v>
          </cell>
          <cell r="D8">
            <v>13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-10.76</v>
          </cell>
          <cell r="M8">
            <v>101.24</v>
          </cell>
        </row>
        <row r="9">
          <cell r="A9">
            <v>19928731579</v>
          </cell>
          <cell r="B9" t="str">
            <v>中国电信移动电话</v>
          </cell>
          <cell r="C9">
            <v>199</v>
          </cell>
          <cell r="D9">
            <v>-1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-19.26</v>
          </cell>
          <cell r="M9">
            <v>178.74</v>
          </cell>
        </row>
        <row r="10">
          <cell r="A10">
            <v>82567353</v>
          </cell>
          <cell r="B10" t="str">
            <v>普通电话</v>
          </cell>
          <cell r="C10">
            <v>-25</v>
          </cell>
          <cell r="D10">
            <v>25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82730825</v>
          </cell>
          <cell r="B11" t="str">
            <v>普通电话</v>
          </cell>
          <cell r="C11">
            <v>-25</v>
          </cell>
          <cell r="D11">
            <v>25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>
            <v>85209377</v>
          </cell>
          <cell r="B12" t="str">
            <v>普通电话</v>
          </cell>
          <cell r="C12">
            <v>-25</v>
          </cell>
          <cell r="D12">
            <v>25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>
            <v>85228066</v>
          </cell>
          <cell r="B13" t="str">
            <v>CENTREX普通电话</v>
          </cell>
          <cell r="C13">
            <v>0</v>
          </cell>
          <cell r="D13">
            <v>31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-2.93</v>
          </cell>
          <cell r="M13">
            <v>28.07</v>
          </cell>
        </row>
        <row r="14">
          <cell r="A14">
            <v>85228099</v>
          </cell>
          <cell r="B14" t="str">
            <v>CENTREX普通电话</v>
          </cell>
          <cell r="C14">
            <v>7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-0.66</v>
          </cell>
          <cell r="M14">
            <v>6.34</v>
          </cell>
        </row>
        <row r="15">
          <cell r="A15">
            <v>85228122</v>
          </cell>
          <cell r="B15" t="str">
            <v>普通电话</v>
          </cell>
          <cell r="C15">
            <v>-25</v>
          </cell>
          <cell r="D15">
            <v>25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>
            <v>85228248</v>
          </cell>
          <cell r="B16" t="str">
            <v>普通电话</v>
          </cell>
          <cell r="C16">
            <v>-25</v>
          </cell>
          <cell r="D16">
            <v>25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>
            <v>85228272</v>
          </cell>
          <cell r="B17" t="str">
            <v>普通电话</v>
          </cell>
          <cell r="C17">
            <v>0</v>
          </cell>
          <cell r="D17">
            <v>41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-3.87</v>
          </cell>
          <cell r="M17">
            <v>37.13</v>
          </cell>
        </row>
        <row r="18">
          <cell r="A18">
            <v>85228273</v>
          </cell>
          <cell r="B18" t="str">
            <v>普通电话</v>
          </cell>
          <cell r="C18">
            <v>-25</v>
          </cell>
          <cell r="D18">
            <v>25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85228811</v>
          </cell>
          <cell r="B19" t="str">
            <v>CENTREX普通电话</v>
          </cell>
          <cell r="C19">
            <v>0</v>
          </cell>
          <cell r="D19">
            <v>31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-2.93</v>
          </cell>
          <cell r="M19">
            <v>28.07</v>
          </cell>
        </row>
        <row r="20">
          <cell r="A20">
            <v>85228966</v>
          </cell>
          <cell r="B20" t="str">
            <v>CENTREX普通电话</v>
          </cell>
          <cell r="C20">
            <v>0</v>
          </cell>
          <cell r="D20">
            <v>31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-2.93</v>
          </cell>
          <cell r="M20">
            <v>28.07</v>
          </cell>
        </row>
        <row r="21">
          <cell r="A21" t="str">
            <v>ADSLD2134019829</v>
          </cell>
          <cell r="B21" t="str">
            <v>天翼宽带拨号(原ADSL拨号)</v>
          </cell>
          <cell r="C21">
            <v>0</v>
          </cell>
          <cell r="D21">
            <v>25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25</v>
          </cell>
        </row>
        <row r="22">
          <cell r="A22" t="str">
            <v>ADSLD2159687585</v>
          </cell>
          <cell r="B22" t="str">
            <v>天翼宽带拨号(原ADSL拨号)</v>
          </cell>
          <cell r="C22">
            <v>-200</v>
          </cell>
          <cell r="D22">
            <v>225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25</v>
          </cell>
        </row>
        <row r="23">
          <cell r="A23" t="str">
            <v>ADSLD2413986704</v>
          </cell>
          <cell r="B23" t="str">
            <v>天翼宽带拨号(原ADSL拨号)</v>
          </cell>
          <cell r="C23">
            <v>0</v>
          </cell>
          <cell r="D23">
            <v>25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25</v>
          </cell>
        </row>
        <row r="24">
          <cell r="A24" t="str">
            <v>ADSLS2575419973</v>
          </cell>
          <cell r="B24" t="str">
            <v>极速专线</v>
          </cell>
          <cell r="C24">
            <v>0</v>
          </cell>
          <cell r="D24">
            <v>727.55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-75.53</v>
          </cell>
          <cell r="M24">
            <v>652.02</v>
          </cell>
        </row>
        <row r="25">
          <cell r="A25" t="str">
            <v>QYYP2579139860</v>
          </cell>
          <cell r="B25" t="str">
            <v>企业云盘</v>
          </cell>
          <cell r="C25">
            <v>50</v>
          </cell>
          <cell r="D25">
            <v>-50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ZNZW2600361617</v>
          </cell>
          <cell r="B26" t="str">
            <v>全屋WiFi/智能组网</v>
          </cell>
          <cell r="C26">
            <v>0</v>
          </cell>
          <cell r="D26">
            <v>15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-10</v>
          </cell>
          <cell r="M26">
            <v>5</v>
          </cell>
        </row>
        <row r="27">
          <cell r="A27" t="str">
            <v>ZNZW2601605311</v>
          </cell>
          <cell r="B27" t="str">
            <v>全屋WiFi/智能组网</v>
          </cell>
          <cell r="C27">
            <v>0</v>
          </cell>
          <cell r="D27">
            <v>15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-10</v>
          </cell>
          <cell r="M27">
            <v>5</v>
          </cell>
        </row>
        <row r="28">
          <cell r="A28" t="str">
            <v>ZNZW2601608960</v>
          </cell>
          <cell r="B28" t="str">
            <v>全屋WiFi/智能组网</v>
          </cell>
          <cell r="C28">
            <v>0</v>
          </cell>
          <cell r="D28">
            <v>15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-10</v>
          </cell>
          <cell r="M2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19" workbookViewId="0">
      <selection activeCell="I35" sqref="I35"/>
    </sheetView>
  </sheetViews>
  <sheetFormatPr defaultColWidth="6.75" defaultRowHeight="12.75"/>
  <cols>
    <col min="1" max="1" width="4.33333333333333" style="2" customWidth="1"/>
    <col min="2" max="2" width="11.25" style="3" customWidth="1"/>
    <col min="3" max="3" width="17.25" style="2" customWidth="1"/>
    <col min="4" max="4" width="9.875" style="2" customWidth="1"/>
    <col min="5" max="5" width="9.25" style="2" customWidth="1"/>
    <col min="6" max="7" width="10.125" style="3" customWidth="1"/>
    <col min="8" max="8" width="11" style="3" customWidth="1"/>
    <col min="9" max="9" width="10.875" style="4" customWidth="1"/>
    <col min="10" max="10" width="21.625" style="1" customWidth="1"/>
    <col min="11" max="11" width="15" style="1" customWidth="1"/>
    <col min="12" max="16384" width="6.75" style="1"/>
  </cols>
  <sheetData>
    <row r="1" s="1" customFormat="1" ht="20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47"/>
      <c r="J1" s="48"/>
      <c r="K1" s="48"/>
    </row>
    <row r="2" s="1" customFormat="1" ht="36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9" t="s">
        <v>9</v>
      </c>
      <c r="J2" s="6" t="s">
        <v>10</v>
      </c>
      <c r="K2" s="6" t="s">
        <v>11</v>
      </c>
    </row>
    <row r="3" s="1" customFormat="1" ht="28" customHeight="1" spans="1:11">
      <c r="A3" s="7">
        <v>1</v>
      </c>
      <c r="B3" s="8" t="s">
        <v>12</v>
      </c>
      <c r="C3" s="9">
        <v>85228066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50">
        <f>VLOOKUP(C3,'[1]billDetailZq (45)'!$A$1:$M$65536,13,FALSE)</f>
        <v>28.07</v>
      </c>
      <c r="J3" s="51" t="s">
        <v>18</v>
      </c>
      <c r="K3" s="52"/>
    </row>
    <row r="4" s="1" customFormat="1" ht="30" customHeight="1" spans="1:11">
      <c r="A4" s="7">
        <v>2</v>
      </c>
      <c r="B4" s="8" t="s">
        <v>12</v>
      </c>
      <c r="C4" s="9">
        <v>85228811</v>
      </c>
      <c r="D4" s="8" t="s">
        <v>13</v>
      </c>
      <c r="E4" s="8" t="s">
        <v>19</v>
      </c>
      <c r="F4" s="8" t="s">
        <v>19</v>
      </c>
      <c r="G4" s="8" t="s">
        <v>16</v>
      </c>
      <c r="H4" s="8" t="s">
        <v>17</v>
      </c>
      <c r="I4" s="50">
        <f>VLOOKUP(C4,'[1]billDetailZq (45)'!$A$1:$M$65536,13,FALSE)</f>
        <v>28.07</v>
      </c>
      <c r="J4" s="51" t="s">
        <v>18</v>
      </c>
      <c r="K4" s="52"/>
    </row>
    <row r="5" s="1" customFormat="1" ht="27" customHeight="1" spans="1:11">
      <c r="A5" s="7">
        <v>3</v>
      </c>
      <c r="B5" s="8" t="s">
        <v>12</v>
      </c>
      <c r="C5" s="9">
        <v>85228272</v>
      </c>
      <c r="D5" s="8" t="s">
        <v>13</v>
      </c>
      <c r="E5" s="8" t="s">
        <v>20</v>
      </c>
      <c r="F5" s="8" t="s">
        <v>20</v>
      </c>
      <c r="G5" s="8" t="s">
        <v>16</v>
      </c>
      <c r="H5" s="8" t="s">
        <v>17</v>
      </c>
      <c r="I5" s="50">
        <f>VLOOKUP(C5,'[1]billDetailZq (45)'!$A$1:$M$65536,13,FALSE)</f>
        <v>37.13</v>
      </c>
      <c r="J5" s="51" t="s">
        <v>18</v>
      </c>
      <c r="K5" s="52"/>
    </row>
    <row r="6" s="1" customFormat="1" ht="30" customHeight="1" spans="1:11">
      <c r="A6" s="7">
        <v>4</v>
      </c>
      <c r="B6" s="8" t="s">
        <v>12</v>
      </c>
      <c r="C6" s="9">
        <v>85228966</v>
      </c>
      <c r="D6" s="8" t="s">
        <v>21</v>
      </c>
      <c r="E6" s="8" t="s">
        <v>20</v>
      </c>
      <c r="F6" s="8" t="s">
        <v>22</v>
      </c>
      <c r="G6" s="8" t="s">
        <v>16</v>
      </c>
      <c r="H6" s="8" t="s">
        <v>17</v>
      </c>
      <c r="I6" s="50">
        <f>VLOOKUP(C6,'[1]billDetailZq (45)'!$A$1:$M$65536,13,FALSE)</f>
        <v>28.07</v>
      </c>
      <c r="J6" s="51" t="s">
        <v>18</v>
      </c>
      <c r="K6" s="52"/>
    </row>
    <row r="7" s="1" customFormat="1" ht="29" customHeight="1" spans="1:11">
      <c r="A7" s="7">
        <v>5</v>
      </c>
      <c r="B7" s="8" t="s">
        <v>12</v>
      </c>
      <c r="C7" s="9">
        <v>88865879</v>
      </c>
      <c r="D7" s="8" t="s">
        <v>13</v>
      </c>
      <c r="E7" s="8" t="s">
        <v>23</v>
      </c>
      <c r="F7" s="8" t="s">
        <v>23</v>
      </c>
      <c r="G7" s="8" t="s">
        <v>16</v>
      </c>
      <c r="H7" s="8" t="s">
        <v>24</v>
      </c>
      <c r="I7" s="50">
        <v>0</v>
      </c>
      <c r="J7" s="51" t="s">
        <v>25</v>
      </c>
      <c r="K7" s="52"/>
    </row>
    <row r="8" s="1" customFormat="1" ht="23.75" customHeight="1" spans="1:11">
      <c r="A8" s="7">
        <v>6</v>
      </c>
      <c r="B8" s="8" t="s">
        <v>12</v>
      </c>
      <c r="C8" s="9">
        <v>85228099</v>
      </c>
      <c r="D8" s="8" t="s">
        <v>13</v>
      </c>
      <c r="E8" s="8" t="s">
        <v>19</v>
      </c>
      <c r="F8" s="8" t="s">
        <v>19</v>
      </c>
      <c r="G8" s="8" t="s">
        <v>16</v>
      </c>
      <c r="H8" s="8" t="s">
        <v>26</v>
      </c>
      <c r="I8" s="50">
        <f>VLOOKUP(C8,'[1]billDetailZq (45)'!$A$1:$M$65536,13,FALSE)</f>
        <v>6.34</v>
      </c>
      <c r="J8" s="53" t="s">
        <v>27</v>
      </c>
      <c r="K8" s="52"/>
    </row>
    <row r="9" s="1" customFormat="1" ht="32" customHeight="1" spans="1:11">
      <c r="A9" s="7">
        <v>7</v>
      </c>
      <c r="B9" s="8" t="s">
        <v>28</v>
      </c>
      <c r="C9" s="9">
        <v>18123682647</v>
      </c>
      <c r="D9" s="8" t="s">
        <v>13</v>
      </c>
      <c r="E9" s="8" t="s">
        <v>29</v>
      </c>
      <c r="F9" s="8" t="s">
        <v>29</v>
      </c>
      <c r="G9" s="8" t="s">
        <v>16</v>
      </c>
      <c r="H9" s="8" t="s">
        <v>30</v>
      </c>
      <c r="I9" s="50">
        <f>VLOOKUP(C9,'[1]billDetailZq (45)'!$A$1:$M$65536,13,FALSE)</f>
        <v>59</v>
      </c>
      <c r="J9" s="51" t="s">
        <v>31</v>
      </c>
      <c r="K9" s="54"/>
    </row>
    <row r="10" s="1" customFormat="1" ht="30" customHeight="1" spans="1:11">
      <c r="A10" s="7">
        <v>8</v>
      </c>
      <c r="B10" s="8" t="s">
        <v>28</v>
      </c>
      <c r="C10" s="9">
        <v>18124791879</v>
      </c>
      <c r="D10" s="8" t="s">
        <v>13</v>
      </c>
      <c r="E10" s="8" t="s">
        <v>32</v>
      </c>
      <c r="F10" s="8" t="s">
        <v>33</v>
      </c>
      <c r="G10" s="8" t="s">
        <v>16</v>
      </c>
      <c r="H10" s="8" t="s">
        <v>34</v>
      </c>
      <c r="I10" s="50">
        <f>VLOOKUP(C10,'[1]billDetailZq (45)'!$A$1:$M$65536,13,FALSE)</f>
        <v>133.12</v>
      </c>
      <c r="J10" s="51" t="s">
        <v>35</v>
      </c>
      <c r="K10" s="52"/>
    </row>
    <row r="11" s="1" customFormat="1" ht="23.75" customHeight="1" spans="1:11">
      <c r="A11" s="7">
        <v>12</v>
      </c>
      <c r="B11" s="10" t="s">
        <v>36</v>
      </c>
      <c r="C11" s="11">
        <v>18948351145</v>
      </c>
      <c r="D11" s="12" t="s">
        <v>13</v>
      </c>
      <c r="E11" s="12" t="s">
        <v>20</v>
      </c>
      <c r="F11" s="12" t="s">
        <v>22</v>
      </c>
      <c r="G11" s="12" t="s">
        <v>16</v>
      </c>
      <c r="H11" s="10" t="s">
        <v>37</v>
      </c>
      <c r="I11" s="50">
        <f>VLOOKUP(C11,'[1]billDetailZq (45)'!$A$1:$M$65536,13,FALSE)</f>
        <v>101.24</v>
      </c>
      <c r="J11" s="55" t="s">
        <v>38</v>
      </c>
      <c r="K11" s="56"/>
    </row>
    <row r="12" s="1" customFormat="1" ht="23.75" customHeight="1" spans="1:11">
      <c r="A12" s="7">
        <v>13</v>
      </c>
      <c r="B12" s="13"/>
      <c r="C12" s="11">
        <v>13316951145</v>
      </c>
      <c r="D12" s="12" t="s">
        <v>13</v>
      </c>
      <c r="E12" s="12" t="s">
        <v>39</v>
      </c>
      <c r="F12" s="12" t="s">
        <v>40</v>
      </c>
      <c r="G12" s="12" t="s">
        <v>16</v>
      </c>
      <c r="H12" s="14"/>
      <c r="I12" s="50">
        <f>VLOOKUP(C12,'[1]billDetailZq (45)'!$A$1:$M$65536,13,FALSE)</f>
        <v>10</v>
      </c>
      <c r="J12" s="57"/>
      <c r="K12" s="58"/>
    </row>
    <row r="13" s="1" customFormat="1" ht="23.75" customHeight="1" spans="1:11">
      <c r="A13" s="7">
        <v>14</v>
      </c>
      <c r="B13" s="15" t="s">
        <v>41</v>
      </c>
      <c r="C13" s="16">
        <v>18923872578</v>
      </c>
      <c r="D13" s="17" t="s">
        <v>13</v>
      </c>
      <c r="E13" s="17" t="s">
        <v>42</v>
      </c>
      <c r="F13" s="17" t="s">
        <v>43</v>
      </c>
      <c r="G13" s="17" t="s">
        <v>16</v>
      </c>
      <c r="H13" s="18" t="s">
        <v>44</v>
      </c>
      <c r="I13" s="50">
        <f>VLOOKUP(C13,'[1]billDetailZq (45)'!$A$1:$M$65536,13,FALSE)</f>
        <v>408</v>
      </c>
      <c r="J13" s="59" t="s">
        <v>45</v>
      </c>
      <c r="K13" s="60"/>
    </row>
    <row r="14" s="1" customFormat="1" ht="23.75" customHeight="1" spans="1:11">
      <c r="A14" s="7">
        <v>16</v>
      </c>
      <c r="B14" s="19"/>
      <c r="C14" s="16">
        <v>82567353</v>
      </c>
      <c r="D14" s="17" t="s">
        <v>13</v>
      </c>
      <c r="E14" s="17" t="s">
        <v>14</v>
      </c>
      <c r="F14" s="17" t="s">
        <v>46</v>
      </c>
      <c r="G14" s="17" t="s">
        <v>16</v>
      </c>
      <c r="H14" s="20"/>
      <c r="I14" s="50">
        <f>VLOOKUP(C14,'[1]billDetailZq (45)'!$A$1:$M$65536,13,FALSE)</f>
        <v>0</v>
      </c>
      <c r="J14" s="61"/>
      <c r="K14" s="62"/>
    </row>
    <row r="15" s="1" customFormat="1" ht="23.75" customHeight="1" spans="1:11">
      <c r="A15" s="7">
        <v>17</v>
      </c>
      <c r="B15" s="19"/>
      <c r="C15" s="16">
        <v>85228273</v>
      </c>
      <c r="D15" s="17" t="s">
        <v>13</v>
      </c>
      <c r="E15" s="17" t="s">
        <v>47</v>
      </c>
      <c r="F15" s="17" t="s">
        <v>48</v>
      </c>
      <c r="G15" s="17" t="s">
        <v>16</v>
      </c>
      <c r="H15" s="20"/>
      <c r="I15" s="50">
        <f>VLOOKUP(C15,'[1]billDetailZq (45)'!$A$1:$M$65536,13,FALSE)</f>
        <v>0</v>
      </c>
      <c r="J15" s="61"/>
      <c r="K15" s="62"/>
    </row>
    <row r="16" s="1" customFormat="1" ht="23.75" customHeight="1" spans="1:11">
      <c r="A16" s="7">
        <v>18</v>
      </c>
      <c r="B16" s="19"/>
      <c r="C16" s="16">
        <v>85228122</v>
      </c>
      <c r="D16" s="17" t="s">
        <v>13</v>
      </c>
      <c r="E16" s="17" t="s">
        <v>47</v>
      </c>
      <c r="F16" s="17" t="s">
        <v>49</v>
      </c>
      <c r="G16" s="17" t="s">
        <v>16</v>
      </c>
      <c r="H16" s="20"/>
      <c r="I16" s="50">
        <f>VLOOKUP(C16,'[1]billDetailZq (45)'!$A$1:$M$65536,13,FALSE)</f>
        <v>0</v>
      </c>
      <c r="J16" s="61"/>
      <c r="K16" s="62"/>
    </row>
    <row r="17" s="1" customFormat="1" ht="23.75" customHeight="1" spans="1:11">
      <c r="A17" s="7">
        <v>19</v>
      </c>
      <c r="B17" s="19"/>
      <c r="C17" s="16">
        <v>85228248</v>
      </c>
      <c r="D17" s="17" t="s">
        <v>13</v>
      </c>
      <c r="E17" s="17" t="s">
        <v>47</v>
      </c>
      <c r="F17" s="17" t="s">
        <v>50</v>
      </c>
      <c r="G17" s="17" t="s">
        <v>16</v>
      </c>
      <c r="H17" s="21"/>
      <c r="I17" s="50">
        <f>VLOOKUP(C17,'[1]billDetailZq (45)'!$A$1:$M$65536,13,FALSE)</f>
        <v>0</v>
      </c>
      <c r="J17" s="63"/>
      <c r="K17" s="64"/>
    </row>
    <row r="18" s="1" customFormat="1" ht="23.75" customHeight="1" spans="1:11">
      <c r="A18" s="7">
        <v>15</v>
      </c>
      <c r="B18" s="22"/>
      <c r="C18" s="16" t="s">
        <v>51</v>
      </c>
      <c r="D18" s="17" t="s">
        <v>21</v>
      </c>
      <c r="E18" s="17" t="s">
        <v>32</v>
      </c>
      <c r="F18" s="17" t="s">
        <v>52</v>
      </c>
      <c r="G18" s="17" t="s">
        <v>16</v>
      </c>
      <c r="H18" s="18" t="s">
        <v>53</v>
      </c>
      <c r="I18" s="50">
        <f>VLOOKUP(C18,'[1]billDetailZq (45)'!$A$1:$M$65536,13,FALSE)+5</f>
        <v>30</v>
      </c>
      <c r="J18" s="59"/>
      <c r="K18" s="60"/>
    </row>
    <row r="19" s="1" customFormat="1" ht="23.75" customHeight="1" spans="1:14">
      <c r="A19" s="7">
        <v>20</v>
      </c>
      <c r="B19" s="23" t="s">
        <v>41</v>
      </c>
      <c r="C19" s="24">
        <v>18129943663</v>
      </c>
      <c r="D19" s="25" t="s">
        <v>13</v>
      </c>
      <c r="E19" s="25" t="s">
        <v>47</v>
      </c>
      <c r="F19" s="25" t="s">
        <v>54</v>
      </c>
      <c r="G19" s="25" t="s">
        <v>16</v>
      </c>
      <c r="H19" s="26" t="s">
        <v>55</v>
      </c>
      <c r="I19" s="50">
        <f>VLOOKUP(C19,'[1]billDetailZq (45)'!$A$1:$M$65536,13,FALSE)</f>
        <v>343.66</v>
      </c>
      <c r="J19" s="55" t="s">
        <v>56</v>
      </c>
      <c r="K19" s="60"/>
      <c r="N19" s="1" t="s">
        <v>57</v>
      </c>
    </row>
    <row r="20" s="1" customFormat="1" ht="23.75" customHeight="1" spans="1:11">
      <c r="A20" s="7">
        <v>21</v>
      </c>
      <c r="B20" s="27"/>
      <c r="C20" s="25" t="s">
        <v>58</v>
      </c>
      <c r="D20" s="25" t="s">
        <v>13</v>
      </c>
      <c r="E20" s="25" t="s">
        <v>59</v>
      </c>
      <c r="F20" s="25" t="s">
        <v>60</v>
      </c>
      <c r="G20" s="25" t="s">
        <v>16</v>
      </c>
      <c r="H20" s="26" t="s">
        <v>53</v>
      </c>
      <c r="I20" s="50">
        <f>VLOOKUP(C20,'[1]billDetailZq (45)'!$A$1:$M$65536,13,FALSE)+5</f>
        <v>30</v>
      </c>
      <c r="J20" s="57"/>
      <c r="K20" s="64"/>
    </row>
    <row r="21" s="1" customFormat="1" ht="23.75" customHeight="1" spans="1:11">
      <c r="A21" s="7">
        <v>22</v>
      </c>
      <c r="B21" s="28" t="s">
        <v>61</v>
      </c>
      <c r="C21" s="29">
        <v>17318062004</v>
      </c>
      <c r="D21" s="30" t="s">
        <v>13</v>
      </c>
      <c r="E21" s="30" t="s">
        <v>62</v>
      </c>
      <c r="F21" s="30" t="s">
        <v>63</v>
      </c>
      <c r="G21" s="30" t="s">
        <v>16</v>
      </c>
      <c r="H21" s="31" t="s">
        <v>55</v>
      </c>
      <c r="I21" s="50">
        <f>VLOOKUP(C21,'[1]billDetailZq (45)'!$A$1:$M$65536,13,FALSE)</f>
        <v>299</v>
      </c>
      <c r="J21" s="59" t="s">
        <v>64</v>
      </c>
      <c r="K21" s="65"/>
    </row>
    <row r="22" s="1" customFormat="1" ht="23.75" customHeight="1" spans="1:11">
      <c r="A22" s="7">
        <v>24</v>
      </c>
      <c r="B22" s="32"/>
      <c r="C22" s="29">
        <v>82730825</v>
      </c>
      <c r="D22" s="30" t="s">
        <v>13</v>
      </c>
      <c r="E22" s="30" t="s">
        <v>20</v>
      </c>
      <c r="F22" s="30" t="s">
        <v>20</v>
      </c>
      <c r="G22" s="30" t="s">
        <v>16</v>
      </c>
      <c r="H22" s="31"/>
      <c r="I22" s="50">
        <f>VLOOKUP(C22,'[1]billDetailZq (45)'!$A$1:$M$65536,13,FALSE)</f>
        <v>0</v>
      </c>
      <c r="J22" s="61"/>
      <c r="K22" s="66"/>
    </row>
    <row r="23" s="1" customFormat="1" ht="23.75" customHeight="1" spans="1:11">
      <c r="A23" s="7">
        <v>25</v>
      </c>
      <c r="B23" s="32"/>
      <c r="C23" s="29">
        <v>85209377</v>
      </c>
      <c r="D23" s="30" t="s">
        <v>13</v>
      </c>
      <c r="E23" s="30" t="s">
        <v>47</v>
      </c>
      <c r="F23" s="30" t="s">
        <v>65</v>
      </c>
      <c r="G23" s="30" t="s">
        <v>16</v>
      </c>
      <c r="H23" s="33"/>
      <c r="I23" s="50">
        <f>VLOOKUP(C23,'[1]billDetailZq (45)'!$A$1:$M$65536,13,FALSE)</f>
        <v>0</v>
      </c>
      <c r="J23" s="63"/>
      <c r="K23" s="67"/>
    </row>
    <row r="24" s="1" customFormat="1" ht="23.75" customHeight="1" spans="1:11">
      <c r="A24" s="7">
        <v>23</v>
      </c>
      <c r="B24" s="34"/>
      <c r="C24" s="30" t="s">
        <v>66</v>
      </c>
      <c r="D24" s="30" t="s">
        <v>13</v>
      </c>
      <c r="E24" s="30" t="s">
        <v>47</v>
      </c>
      <c r="F24" s="30" t="s">
        <v>60</v>
      </c>
      <c r="G24" s="30" t="s">
        <v>16</v>
      </c>
      <c r="H24" s="30" t="s">
        <v>53</v>
      </c>
      <c r="I24" s="50">
        <f>VLOOKUP(C24,'[1]billDetailZq (45)'!$A$1:$M$65536,13,FALSE)+5</f>
        <v>30</v>
      </c>
      <c r="J24" s="61"/>
      <c r="K24" s="66"/>
    </row>
    <row r="25" s="1" customFormat="1" ht="23.75" customHeight="1" spans="1:11">
      <c r="A25" s="7">
        <v>26</v>
      </c>
      <c r="B25" s="35" t="s">
        <v>67</v>
      </c>
      <c r="C25" s="36" t="s">
        <v>68</v>
      </c>
      <c r="D25" s="36" t="s">
        <v>13</v>
      </c>
      <c r="E25" s="36" t="s">
        <v>47</v>
      </c>
      <c r="F25" s="36" t="s">
        <v>60</v>
      </c>
      <c r="G25" s="36" t="s">
        <v>16</v>
      </c>
      <c r="H25" s="35" t="s">
        <v>69</v>
      </c>
      <c r="I25" s="50">
        <f>VLOOKUP(C25,'[1]billDetailZq (45)'!$A$1:$M$65536,13,FALSE)</f>
        <v>652.02</v>
      </c>
      <c r="J25" s="55" t="s">
        <v>70</v>
      </c>
      <c r="K25" s="68"/>
    </row>
    <row r="26" s="1" customFormat="1" ht="29" customHeight="1" spans="1:11">
      <c r="A26" s="7">
        <v>27</v>
      </c>
      <c r="B26" s="37"/>
      <c r="C26" s="38" t="s">
        <v>71</v>
      </c>
      <c r="D26" s="35" t="s">
        <v>13</v>
      </c>
      <c r="E26" s="35" t="s">
        <v>47</v>
      </c>
      <c r="F26" s="35" t="s">
        <v>60</v>
      </c>
      <c r="G26" s="35" t="s">
        <v>16</v>
      </c>
      <c r="H26" s="39"/>
      <c r="I26" s="50"/>
      <c r="J26" s="69"/>
      <c r="K26" s="70"/>
    </row>
    <row r="27" s="1" customFormat="1" ht="29" customHeight="1" spans="1:11">
      <c r="A27" s="7">
        <v>28</v>
      </c>
      <c r="B27" s="40" t="s">
        <v>67</v>
      </c>
      <c r="C27" s="41">
        <v>19928731579</v>
      </c>
      <c r="D27" s="40" t="s">
        <v>13</v>
      </c>
      <c r="E27" s="40" t="s">
        <v>20</v>
      </c>
      <c r="F27" s="40" t="s">
        <v>72</v>
      </c>
      <c r="G27" s="40" t="s">
        <v>16</v>
      </c>
      <c r="H27" s="40" t="s">
        <v>73</v>
      </c>
      <c r="I27" s="50">
        <f>VLOOKUP(C27,'[1]billDetailZq (45)'!$A$1:$M$65536,13,FALSE)</f>
        <v>178.74</v>
      </c>
      <c r="J27" s="71" t="s">
        <v>74</v>
      </c>
      <c r="K27" s="72"/>
    </row>
    <row r="28" s="1" customFormat="1" ht="29" customHeight="1" spans="1:11">
      <c r="A28" s="7">
        <v>29</v>
      </c>
      <c r="B28" s="42"/>
      <c r="C28" s="40" t="s">
        <v>75</v>
      </c>
      <c r="D28" s="40" t="s">
        <v>13</v>
      </c>
      <c r="E28" s="40" t="s">
        <v>59</v>
      </c>
      <c r="F28" s="40" t="s">
        <v>60</v>
      </c>
      <c r="G28" s="40" t="s">
        <v>16</v>
      </c>
      <c r="H28" s="40"/>
      <c r="I28" s="50"/>
      <c r="J28" s="71"/>
      <c r="K28" s="72"/>
    </row>
    <row r="29" s="1" customFormat="1" ht="23.75" customHeight="1" spans="1:11">
      <c r="A29" s="43" t="s">
        <v>76</v>
      </c>
      <c r="B29" s="44"/>
      <c r="C29" s="45"/>
      <c r="D29" s="45"/>
      <c r="E29" s="45"/>
      <c r="F29" s="44"/>
      <c r="G29" s="44"/>
      <c r="H29" s="46"/>
      <c r="I29" s="73">
        <f>SUM(I3:I28)</f>
        <v>2402.46</v>
      </c>
      <c r="J29" s="74"/>
      <c r="K29" s="75"/>
    </row>
  </sheetData>
  <mergeCells count="26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2025-04-03T06:48:06Z</dcterms:created>
  <dcterms:modified xsi:type="dcterms:W3CDTF">2025-04-03T07:19:45Z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AA4BA7335425429EA8FB625D343617B9_11</vt:lpwstr>
  </property>
  <property fmtid="{D5CDD505-2E9C-101B-9397-08002B2CF9AE}" pid="3" name="KSOProductBuildVer">
    <vt:lpwstr>2052-12.1.0.20784</vt:lpwstr>
  </property>
</Properties>
</file>