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hang\Desktop\"/>
    </mc:Choice>
  </mc:AlternateContent>
  <xr:revisionPtr revIDLastSave="0" documentId="13_ncr:1_{A30888F9-268F-45AF-9375-D7E46DBD8ECA}" xr6:coauthVersionLast="45" xr6:coauthVersionMax="45" xr10:uidLastSave="{00000000-0000-0000-0000-000000000000}"/>
  <bookViews>
    <workbookView xWindow="-98" yWindow="-98" windowWidth="28996" windowHeight="15796" tabRatio="831" firstSheet="8" activeTab="8" xr2:uid="{00000000-000D-0000-FFFF-FFFF00000000}"/>
  </bookViews>
  <sheets>
    <sheet name="1@SIPU4600752-2020.4.29" sheetId="84" state="hidden" r:id="rId1"/>
    <sheet name="2@ZCSU8654332-2020.4.29" sheetId="86" state="hidden" r:id="rId2"/>
    <sheet name="3@EMCU9647211-2020.4.30" sheetId="87" state="hidden" r:id="rId3"/>
    <sheet name="4@KKFU7168519-2020.4.30" sheetId="88" state="hidden" r:id="rId4"/>
    <sheet name="6@PCIU8600737-2020.5.8" sheetId="90" state="hidden" r:id="rId5"/>
    <sheet name="7@PCIU8603968-2020.5.9" sheetId="91" state="hidden" r:id="rId6"/>
    <sheet name="8@PGRU9122620-2020.5.9" sheetId="92" state="hidden" r:id="rId7"/>
    <sheet name="9@PCIU8584024-2020.5.12" sheetId="93" state="hidden" r:id="rId8"/>
    <sheet name="PL" sheetId="123" r:id="rId9"/>
    <sheet name="14@CMAU4097249-2020.5.15" sheetId="98" state="hidden" r:id="rId10"/>
    <sheet name="15@TCNU9849099-2020.5.15" sheetId="99" state="hidden" r:id="rId11"/>
    <sheet name="16@CMAU5041521-2020.5.16" sheetId="100" state="hidden" r:id="rId12"/>
    <sheet name="19@CMAU6278689-2020.5.17 " sheetId="103" state="hidden" r:id="rId13"/>
    <sheet name="20@CMAU4122130-2020.5.18" sheetId="104" state="hidden" r:id="rId14"/>
  </sheets>
  <definedNames>
    <definedName name="_xlnm.Print_Area" localSheetId="12">'19@CMAU6278689-2020.5.17 '!$A$1:$I$31</definedName>
    <definedName name="_xlnm.Print_Area" localSheetId="13">'20@CMAU4122130-2020.5.18'!$A$1:$I$42</definedName>
    <definedName name="_xlnm.Print_Area" localSheetId="4">'6@PCIU8600737-2020.5.8'!$A$1:$I$59</definedName>
    <definedName name="_xlnm.Print_Area" localSheetId="5">'7@PCIU8603968-2020.5.9'!$A$1:$I$133</definedName>
    <definedName name="_xlnm.Print_Area" localSheetId="6">'8@PGRU9122620-2020.5.9'!$A$1:$I$67</definedName>
    <definedName name="_xlnm.Print_Area" localSheetId="7">'9@PCIU8584024-2020.5.12'!$A$1:$I$25</definedName>
    <definedName name="_xlnm.Print_Area" localSheetId="8">PL!$A$1:$H$24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23" l="1"/>
  <c r="H21" i="123"/>
  <c r="H20" i="123"/>
  <c r="H19" i="123"/>
  <c r="H18" i="123"/>
  <c r="H17" i="123"/>
  <c r="H16" i="123"/>
  <c r="H15" i="123"/>
  <c r="H14" i="123"/>
  <c r="H13" i="123"/>
  <c r="D24" i="123" l="1"/>
  <c r="E24" i="123"/>
  <c r="F24" i="123"/>
  <c r="G24" i="123"/>
  <c r="H24" i="123" l="1"/>
  <c r="I42" i="104" l="1"/>
  <c r="F42" i="104"/>
  <c r="E42" i="104"/>
  <c r="D42" i="104"/>
  <c r="I31" i="103"/>
  <c r="F31" i="103"/>
  <c r="E31" i="103"/>
  <c r="D31" i="103"/>
  <c r="I29" i="100"/>
  <c r="F29" i="100"/>
  <c r="E29" i="100"/>
  <c r="D29" i="100"/>
  <c r="I29" i="99"/>
  <c r="F29" i="99"/>
  <c r="E29" i="99"/>
  <c r="D29" i="99"/>
  <c r="I30" i="98"/>
  <c r="F30" i="98"/>
  <c r="E30" i="98"/>
  <c r="D30" i="98"/>
  <c r="I25" i="93"/>
  <c r="F25" i="93"/>
  <c r="E25" i="93"/>
  <c r="D25" i="93"/>
  <c r="I67" i="92"/>
  <c r="F67" i="92"/>
  <c r="E67" i="92"/>
  <c r="D67" i="92"/>
  <c r="I133" i="91"/>
  <c r="F133" i="91"/>
  <c r="E133" i="91"/>
  <c r="D133" i="91"/>
  <c r="I59" i="90"/>
  <c r="F59" i="90"/>
  <c r="E59" i="90"/>
  <c r="D59" i="90"/>
  <c r="I31" i="88"/>
  <c r="F31" i="88"/>
  <c r="E31" i="88"/>
  <c r="D31" i="88"/>
  <c r="I29" i="87"/>
  <c r="F29" i="87"/>
  <c r="E29" i="87"/>
  <c r="D29" i="87"/>
  <c r="I38" i="86"/>
  <c r="F38" i="86"/>
  <c r="E38" i="86"/>
  <c r="D38" i="86"/>
  <c r="I36" i="84"/>
  <c r="F36" i="84"/>
  <c r="E36" i="84"/>
  <c r="D36" i="84"/>
</calcChain>
</file>

<file path=xl/sharedStrings.xml><?xml version="1.0" encoding="utf-8"?>
<sst xmlns="http://schemas.openxmlformats.org/spreadsheetml/2006/main" count="1486" uniqueCount="522">
  <si>
    <t>PACKING LIST</t>
  </si>
  <si>
    <t>Isuuer:</t>
  </si>
  <si>
    <t>To:</t>
  </si>
  <si>
    <r>
      <rPr>
        <sz val="9"/>
        <rFont val="微软雅黑"/>
        <family val="2"/>
        <charset val="134"/>
      </rPr>
      <t>深圳市勤实电力科技有限公司</t>
    </r>
  </si>
  <si>
    <t>PDV INTERANTIONAL (HK) LTD.</t>
  </si>
  <si>
    <r>
      <rPr>
        <sz val="9"/>
        <rFont val="微软雅黑"/>
        <family val="2"/>
        <charset val="134"/>
      </rPr>
      <t>地址：深圳市南山区登良路汉京大厦</t>
    </r>
    <r>
      <rPr>
        <sz val="9"/>
        <rFont val="Open Sans"/>
        <family val="2"/>
      </rPr>
      <t>14A</t>
    </r>
  </si>
  <si>
    <t>Add: 11/F., Axa Center, 151 Gloucester Road,</t>
  </si>
  <si>
    <r>
      <rPr>
        <sz val="9"/>
        <rFont val="微软雅黑"/>
        <family val="2"/>
        <charset val="134"/>
      </rPr>
      <t>联系人：张惠</t>
    </r>
  </si>
  <si>
    <t>Wanchai, HK.</t>
  </si>
  <si>
    <r>
      <rPr>
        <sz val="9"/>
        <rFont val="微软雅黑"/>
        <family val="2"/>
        <charset val="134"/>
      </rPr>
      <t>电话：</t>
    </r>
    <r>
      <rPr>
        <sz val="9"/>
        <rFont val="Open Sans"/>
        <family val="2"/>
      </rPr>
      <t>+8618988719981</t>
    </r>
  </si>
  <si>
    <t>Attn: Mr. Zeng Jun</t>
  </si>
  <si>
    <r>
      <rPr>
        <sz val="9"/>
        <rFont val="微软雅黑"/>
        <family val="2"/>
        <charset val="134"/>
      </rPr>
      <t>电邮：</t>
    </r>
    <r>
      <rPr>
        <sz val="9"/>
        <rFont val="Open Sans"/>
        <family val="2"/>
      </rPr>
      <t>zhanghui@pdvpower.com</t>
    </r>
  </si>
  <si>
    <t>Tel: +852 69489779</t>
  </si>
  <si>
    <r>
      <rPr>
        <b/>
        <sz val="9"/>
        <rFont val="Open Sans"/>
        <family val="2"/>
      </rPr>
      <t xml:space="preserve">Container No.: </t>
    </r>
    <r>
      <rPr>
        <sz val="9"/>
        <rFont val="Open Sans"/>
        <family val="2"/>
      </rPr>
      <t>SIPU4600752</t>
    </r>
  </si>
  <si>
    <t xml:space="preserve">Contract No.: </t>
  </si>
  <si>
    <t xml:space="preserve">Invoice No.: </t>
  </si>
  <si>
    <r>
      <rPr>
        <b/>
        <sz val="9"/>
        <rFont val="Open Sans"/>
        <family val="2"/>
      </rPr>
      <t xml:space="preserve">Date: </t>
    </r>
    <r>
      <rPr>
        <sz val="9"/>
        <rFont val="Open Sans"/>
        <family val="2"/>
      </rPr>
      <t>29/04/2020</t>
    </r>
  </si>
  <si>
    <t xml:space="preserve">No. </t>
  </si>
  <si>
    <t>Description of goods</t>
  </si>
  <si>
    <t>Weight (kg)</t>
  </si>
  <si>
    <t>PKG</t>
  </si>
  <si>
    <t>Qty</t>
  </si>
  <si>
    <t>Unit</t>
  </si>
  <si>
    <t>Volume (m3)</t>
  </si>
  <si>
    <t>Net</t>
  </si>
  <si>
    <t>Gross</t>
  </si>
  <si>
    <t>1</t>
  </si>
  <si>
    <t>进气直管</t>
  </si>
  <si>
    <t>DN600</t>
  </si>
  <si>
    <t>条</t>
  </si>
  <si>
    <t>2</t>
  </si>
  <si>
    <t>进气弯管</t>
  </si>
  <si>
    <t>3</t>
  </si>
  <si>
    <t>1号排气Y型管</t>
  </si>
  <si>
    <t>个</t>
  </si>
  <si>
    <t>4</t>
  </si>
  <si>
    <t>1号膨胀水箱</t>
  </si>
  <si>
    <t>5</t>
  </si>
  <si>
    <t>柴油机操作平台B  花纹板SP26</t>
  </si>
  <si>
    <t>块</t>
  </si>
  <si>
    <t>6</t>
  </si>
  <si>
    <t>柴油机操作平台B  花纹板SP27</t>
  </si>
  <si>
    <t>7</t>
  </si>
  <si>
    <t>柴油机操作平台B  花纹板SP31</t>
  </si>
  <si>
    <t>8</t>
  </si>
  <si>
    <t>柴油机操作平台B  花纹板SP32</t>
  </si>
  <si>
    <t>9</t>
  </si>
  <si>
    <t>柴油机操作平台B  花纹板SP35</t>
  </si>
  <si>
    <t>10</t>
  </si>
  <si>
    <t>柴油机操作平台B  花纹板SP36</t>
  </si>
  <si>
    <t>11</t>
  </si>
  <si>
    <t>柴油机操作平台B  花纹板SP37</t>
  </si>
  <si>
    <t>12</t>
  </si>
  <si>
    <t>柴油机操作平台A  立柱SP02</t>
  </si>
  <si>
    <t>13</t>
  </si>
  <si>
    <t>柴油机操作平台A  立柱SP03</t>
  </si>
  <si>
    <t>14</t>
  </si>
  <si>
    <t>柴油机操作平台B  立柱SP01</t>
  </si>
  <si>
    <t>15</t>
  </si>
  <si>
    <t>柴油机操作平台B  立柱SP02</t>
  </si>
  <si>
    <t>16</t>
  </si>
  <si>
    <t>柴油机操作平台B  立柱SP04</t>
  </si>
  <si>
    <t>17</t>
  </si>
  <si>
    <t>柴油机操作平台B  立柱SP05</t>
  </si>
  <si>
    <t>18</t>
  </si>
  <si>
    <t>柴油机操作平台B  立柱SP06</t>
  </si>
  <si>
    <t>19</t>
  </si>
  <si>
    <t>柴油机操作平台B  立柱SP07</t>
  </si>
  <si>
    <t>20</t>
  </si>
  <si>
    <t>柴油机操作平台B  立柱SP11</t>
  </si>
  <si>
    <r>
      <rPr>
        <sz val="9"/>
        <rFont val="微软雅黑"/>
        <family val="2"/>
        <charset val="134"/>
      </rPr>
      <t>合计：</t>
    </r>
  </si>
  <si>
    <r>
      <rPr>
        <b/>
        <sz val="9"/>
        <rFont val="Open Sans"/>
        <family val="2"/>
      </rPr>
      <t xml:space="preserve">Container No.: </t>
    </r>
    <r>
      <rPr>
        <sz val="9"/>
        <rFont val="Open Sans"/>
        <family val="2"/>
      </rPr>
      <t>ZCSU8654332</t>
    </r>
  </si>
  <si>
    <t>Invoice No.:</t>
  </si>
  <si>
    <t>2号排气Y型管</t>
  </si>
  <si>
    <t>2号膨胀水箱</t>
  </si>
  <si>
    <t>柴油机操作平台B  花纹板SP24</t>
  </si>
  <si>
    <t>柴油机操作平台B  花纹板SP25</t>
  </si>
  <si>
    <t>柴油机操作平台B  花纹板SP28</t>
  </si>
  <si>
    <t>柴油机操作平台B  花纹板SP29</t>
  </si>
  <si>
    <t>柴油机操作平台B  花纹板SP33</t>
  </si>
  <si>
    <t>柴油机操作平台A  立柱SP05</t>
  </si>
  <si>
    <t>柴油机操作平台A  立柱SP06</t>
  </si>
  <si>
    <t>柴油机操作平台B  立柱SP03</t>
  </si>
  <si>
    <t>柴油机操作平台B  立柱SP10</t>
  </si>
  <si>
    <t>21</t>
  </si>
  <si>
    <t>柴油机操作平台C  立柱SP03</t>
  </si>
  <si>
    <t>22</t>
  </si>
  <si>
    <t>柴油机操作平台C  立柱SP05</t>
  </si>
  <si>
    <t>23</t>
  </si>
  <si>
    <t>柴油机操作平台C  立柱SP06</t>
  </si>
  <si>
    <r>
      <rPr>
        <b/>
        <sz val="9"/>
        <rFont val="Open Sans"/>
        <family val="2"/>
      </rPr>
      <t xml:space="preserve">Container No.: </t>
    </r>
    <r>
      <rPr>
        <sz val="9"/>
        <rFont val="Open Sans"/>
        <family val="2"/>
      </rPr>
      <t>EMCU9647211</t>
    </r>
  </si>
  <si>
    <r>
      <rPr>
        <b/>
        <sz val="9"/>
        <rFont val="Open Sans"/>
        <family val="2"/>
      </rPr>
      <t xml:space="preserve">Date: </t>
    </r>
    <r>
      <rPr>
        <sz val="9"/>
        <rFont val="Open Sans"/>
        <family val="2"/>
      </rPr>
      <t>30/04/2020</t>
    </r>
  </si>
  <si>
    <t>1号排气消音器</t>
  </si>
  <si>
    <t>台</t>
  </si>
  <si>
    <t>1号新风消音装置</t>
  </si>
  <si>
    <t>3号膨胀水箱</t>
  </si>
  <si>
    <t>柴油机操作平台A  立柱SP07</t>
  </si>
  <si>
    <t>柴油机操作平台C  立柱SP02</t>
  </si>
  <si>
    <t>柴油机操作平台A  花纹板SP19</t>
  </si>
  <si>
    <t>柴油机操作平台A  花纹板SP20</t>
  </si>
  <si>
    <t>柴油机操作平台B  花纹板SP14</t>
  </si>
  <si>
    <r>
      <rPr>
        <b/>
        <sz val="9"/>
        <rFont val="Open Sans"/>
        <family val="2"/>
      </rPr>
      <t>Container No.:</t>
    </r>
    <r>
      <rPr>
        <sz val="9"/>
        <rFont val="Open Sans"/>
        <family val="2"/>
      </rPr>
      <t>KKFU7168519</t>
    </r>
  </si>
  <si>
    <t>2号排气消音器</t>
  </si>
  <si>
    <t>2号新风消音装置</t>
  </si>
  <si>
    <t>4号膨胀水箱</t>
  </si>
  <si>
    <t>柴油机操作平台C  花纹板SP16</t>
  </si>
  <si>
    <t>柴油机操作平台C  花纹板SP17</t>
  </si>
  <si>
    <t>柴油机操作平台C  花纹板SP23</t>
  </si>
  <si>
    <t>柴油机操作平台C  花纹板SP24</t>
  </si>
  <si>
    <r>
      <rPr>
        <b/>
        <sz val="9"/>
        <rFont val="Open Sans"/>
        <family val="2"/>
      </rPr>
      <t>Container No.:</t>
    </r>
    <r>
      <rPr>
        <sz val="9"/>
        <rFont val="Open Sans"/>
        <family val="2"/>
      </rPr>
      <t>PCIU8600737</t>
    </r>
  </si>
  <si>
    <r>
      <rPr>
        <b/>
        <sz val="9"/>
        <rFont val="Open Sans"/>
        <family val="2"/>
      </rPr>
      <t xml:space="preserve">Date: </t>
    </r>
    <r>
      <rPr>
        <sz val="9"/>
        <rFont val="Open Sans"/>
        <family val="2"/>
      </rPr>
      <t>08/05/2020</t>
    </r>
  </si>
  <si>
    <t>4号排气消音器</t>
  </si>
  <si>
    <t>4号新风消音装置</t>
  </si>
  <si>
    <t>6号膨胀水箱</t>
  </si>
  <si>
    <t>PVC直管</t>
  </si>
  <si>
    <t>PVC 三通</t>
  </si>
  <si>
    <t>PVC 弯头</t>
  </si>
  <si>
    <t>PVC 45°弯头</t>
  </si>
  <si>
    <t>PVC 直通</t>
  </si>
  <si>
    <t>热水管</t>
  </si>
  <si>
    <t>40PPR 直通</t>
  </si>
  <si>
    <t>20PPR 直通</t>
  </si>
  <si>
    <t>40PPR 弯头</t>
  </si>
  <si>
    <t>20PPR 弯头</t>
  </si>
  <si>
    <t>20PPR 三通</t>
  </si>
  <si>
    <t>40PPR 三通</t>
  </si>
  <si>
    <t>40*20 三通</t>
  </si>
  <si>
    <t>20 内牙弯</t>
  </si>
  <si>
    <t>20 内牙直</t>
  </si>
  <si>
    <t>20 管卡</t>
  </si>
  <si>
    <t>40 管卡</t>
  </si>
  <si>
    <t>20 闸阀</t>
  </si>
  <si>
    <t>40 闸阀</t>
  </si>
  <si>
    <t>24</t>
  </si>
  <si>
    <r>
      <rPr>
        <sz val="9"/>
        <rFont val="微软雅黑"/>
        <family val="2"/>
        <charset val="134"/>
      </rPr>
      <t>柴油机操作平台B  立柱SP0</t>
    </r>
    <r>
      <rPr>
        <sz val="9"/>
        <rFont val="微软雅黑"/>
        <family val="2"/>
        <charset val="134"/>
      </rPr>
      <t>2</t>
    </r>
  </si>
  <si>
    <t>25</t>
  </si>
  <si>
    <t>26</t>
  </si>
  <si>
    <t>27</t>
  </si>
  <si>
    <t>柴油机操作平台C  框架SP10</t>
  </si>
  <si>
    <t>28</t>
  </si>
  <si>
    <r>
      <rPr>
        <sz val="9"/>
        <rFont val="微软雅黑"/>
        <family val="2"/>
        <charset val="134"/>
      </rPr>
      <t>柴油机操作平台C  花纹板SP</t>
    </r>
    <r>
      <rPr>
        <sz val="9"/>
        <rFont val="微软雅黑"/>
        <family val="2"/>
        <charset val="134"/>
      </rPr>
      <t>19</t>
    </r>
  </si>
  <si>
    <t>29</t>
  </si>
  <si>
    <t>柴油机操作平台C  花纹板SP22</t>
  </si>
  <si>
    <t>30</t>
  </si>
  <si>
    <r>
      <rPr>
        <sz val="9"/>
        <rFont val="微软雅黑"/>
        <family val="2"/>
        <charset val="134"/>
      </rPr>
      <t>柴油机操作平台B  斜梯SP</t>
    </r>
    <r>
      <rPr>
        <sz val="9"/>
        <rFont val="微软雅黑"/>
        <family val="2"/>
        <charset val="134"/>
      </rPr>
      <t>40</t>
    </r>
  </si>
  <si>
    <t>31</t>
  </si>
  <si>
    <t>柴油机操作平台B  斜梯SP42</t>
  </si>
  <si>
    <t>32</t>
  </si>
  <si>
    <t>管道式换气扇</t>
  </si>
  <si>
    <t>33</t>
  </si>
  <si>
    <t>胶凳</t>
  </si>
  <si>
    <t>34</t>
  </si>
  <si>
    <t>手动葫芦</t>
  </si>
  <si>
    <t>35</t>
  </si>
  <si>
    <t>36</t>
  </si>
  <si>
    <t>耐高温高压石棉板</t>
  </si>
  <si>
    <t>公斤</t>
  </si>
  <si>
    <t>37</t>
  </si>
  <si>
    <t>不锈钢角码</t>
  </si>
  <si>
    <t>38</t>
  </si>
  <si>
    <t>国标自攻螺丝</t>
  </si>
  <si>
    <t>39</t>
  </si>
  <si>
    <t>40</t>
  </si>
  <si>
    <t>焊丝</t>
  </si>
  <si>
    <r>
      <rPr>
        <sz val="9"/>
        <rFont val="微软雅黑"/>
        <family val="2"/>
        <charset val="134"/>
      </rPr>
      <t>K</t>
    </r>
    <r>
      <rPr>
        <sz val="9"/>
        <rFont val="微软雅黑"/>
        <family val="2"/>
        <charset val="134"/>
      </rPr>
      <t>G</t>
    </r>
  </si>
  <si>
    <t>41</t>
  </si>
  <si>
    <t>42</t>
  </si>
  <si>
    <t>焊条</t>
  </si>
  <si>
    <t>43</t>
  </si>
  <si>
    <t>44</t>
  </si>
  <si>
    <t>45</t>
  </si>
  <si>
    <r>
      <rPr>
        <b/>
        <sz val="9"/>
        <rFont val="Open Sans"/>
        <family val="2"/>
      </rPr>
      <t>Container No.</t>
    </r>
    <r>
      <rPr>
        <sz val="9"/>
        <rFont val="Open Sans"/>
        <family val="2"/>
      </rPr>
      <t>PCIU8603968</t>
    </r>
  </si>
  <si>
    <r>
      <rPr>
        <b/>
        <sz val="9"/>
        <rFont val="Open Sans"/>
        <family val="2"/>
      </rPr>
      <t xml:space="preserve">Date: </t>
    </r>
    <r>
      <rPr>
        <sz val="9"/>
        <rFont val="Open Sans"/>
        <family val="2"/>
      </rPr>
      <t>09/05/2020</t>
    </r>
  </si>
  <si>
    <t>3号排气Y型管</t>
  </si>
  <si>
    <t>4号排气Y型管</t>
  </si>
  <si>
    <t>5号排气Y型管</t>
  </si>
  <si>
    <t>6号排气Y型管</t>
  </si>
  <si>
    <t>碎布</t>
  </si>
  <si>
    <t>垃圾袋</t>
  </si>
  <si>
    <t>手持行灯灯架</t>
  </si>
  <si>
    <t>气管快速接头</t>
  </si>
  <si>
    <t>套</t>
  </si>
  <si>
    <t>拉钉钳</t>
  </si>
  <si>
    <t>把</t>
  </si>
  <si>
    <t>一字螺丝刀</t>
  </si>
  <si>
    <t>十字螺丝刀</t>
  </si>
  <si>
    <t>一字敲击螺丝刀</t>
  </si>
  <si>
    <t>十字敲击螺丝刀</t>
  </si>
  <si>
    <t>扁錾</t>
  </si>
  <si>
    <t>笔记本</t>
  </si>
  <si>
    <t>本</t>
  </si>
  <si>
    <t>无尘纸</t>
  </si>
  <si>
    <t>包</t>
  </si>
  <si>
    <t>电源插板</t>
  </si>
  <si>
    <t>中性笔</t>
  </si>
  <si>
    <t>支</t>
  </si>
  <si>
    <t>中性笔芯</t>
  </si>
  <si>
    <t>白板笔（黑色）</t>
  </si>
  <si>
    <t>白板笔（蓝色）</t>
  </si>
  <si>
    <t>白板笔（红色）</t>
  </si>
  <si>
    <t>办公磁钉</t>
  </si>
  <si>
    <t>订书机</t>
  </si>
  <si>
    <t>双面胶</t>
  </si>
  <si>
    <t>卷</t>
  </si>
  <si>
    <t>打孔器</t>
  </si>
  <si>
    <t>修改液</t>
  </si>
  <si>
    <t>瓶</t>
  </si>
  <si>
    <t>标签纸</t>
  </si>
  <si>
    <t>铅笔</t>
  </si>
  <si>
    <t>记号笔</t>
  </si>
  <si>
    <t>记号笔（细型）</t>
  </si>
  <si>
    <t>白板附件</t>
  </si>
  <si>
    <t>圆珠笔</t>
  </si>
  <si>
    <t>绝缘胶带</t>
  </si>
  <si>
    <t>生料带</t>
  </si>
  <si>
    <t>液态生料带</t>
  </si>
  <si>
    <t>钨棒</t>
  </si>
  <si>
    <t>盒</t>
  </si>
  <si>
    <t>氩弧枪瓷嘴</t>
  </si>
  <si>
    <t>氩弧枪顶杆（长）</t>
  </si>
  <si>
    <t>46</t>
  </si>
  <si>
    <t>氩弧枪顶杆（短）</t>
  </si>
  <si>
    <t>47</t>
  </si>
  <si>
    <t>钨棒夹</t>
  </si>
  <si>
    <t>48</t>
  </si>
  <si>
    <t>焊工面罩</t>
  </si>
  <si>
    <t>49</t>
  </si>
  <si>
    <t>白玻璃</t>
  </si>
  <si>
    <t>片</t>
  </si>
  <si>
    <t>50</t>
  </si>
  <si>
    <t>黑玻璃</t>
  </si>
  <si>
    <t>51</t>
  </si>
  <si>
    <t>割枪通针</t>
  </si>
  <si>
    <t>副</t>
  </si>
  <si>
    <t>52</t>
  </si>
  <si>
    <t>割咀</t>
  </si>
  <si>
    <t>53</t>
  </si>
  <si>
    <t>54</t>
  </si>
  <si>
    <t>55</t>
  </si>
  <si>
    <t>煤气割咀</t>
  </si>
  <si>
    <t>56</t>
  </si>
  <si>
    <t>手焊把</t>
  </si>
  <si>
    <t>57</t>
  </si>
  <si>
    <t>氩弧焊枪</t>
  </si>
  <si>
    <t>58</t>
  </si>
  <si>
    <t>干式回火防止器</t>
  </si>
  <si>
    <t>59</t>
  </si>
  <si>
    <t>高压脉冲开关（电焊）</t>
  </si>
  <si>
    <t>60</t>
  </si>
  <si>
    <t>机油喷壶</t>
  </si>
  <si>
    <t>61</t>
  </si>
  <si>
    <t>墨斗</t>
  </si>
  <si>
    <t>62</t>
  </si>
  <si>
    <t>墨汁</t>
  </si>
  <si>
    <t>63</t>
  </si>
  <si>
    <t>地线夹</t>
  </si>
  <si>
    <t>64</t>
  </si>
  <si>
    <t>防爆防水Y形地拖</t>
  </si>
  <si>
    <t>65</t>
  </si>
  <si>
    <t>两脚插头</t>
  </si>
  <si>
    <t>66</t>
  </si>
  <si>
    <t>三脚插头</t>
  </si>
  <si>
    <t>67</t>
  </si>
  <si>
    <t>雨鞋</t>
  </si>
  <si>
    <t>双</t>
  </si>
  <si>
    <t>68</t>
  </si>
  <si>
    <t>透明胶带</t>
  </si>
  <si>
    <t>69</t>
  </si>
  <si>
    <t>角尺</t>
  </si>
  <si>
    <t>70</t>
  </si>
  <si>
    <t>71</t>
  </si>
  <si>
    <t>铝合金水平尺</t>
  </si>
  <si>
    <t>72</t>
  </si>
  <si>
    <t>73</t>
  </si>
  <si>
    <t>文具盒</t>
  </si>
  <si>
    <t>74</t>
  </si>
  <si>
    <t>文件夹</t>
  </si>
  <si>
    <t>75</t>
  </si>
  <si>
    <t>绝缘手套</t>
  </si>
  <si>
    <t>76</t>
  </si>
  <si>
    <t>绝缘鞋</t>
  </si>
  <si>
    <t>77</t>
  </si>
  <si>
    <t>防尘口罩</t>
  </si>
  <si>
    <t>78</t>
  </si>
  <si>
    <t>防护眼镜</t>
  </si>
  <si>
    <t>79</t>
  </si>
  <si>
    <t>切割机面罩</t>
  </si>
  <si>
    <t>80</t>
  </si>
  <si>
    <t>防毒口罩</t>
  </si>
  <si>
    <t>81</t>
  </si>
  <si>
    <t>雨衣</t>
  </si>
  <si>
    <t>82</t>
  </si>
  <si>
    <t>线手套</t>
  </si>
  <si>
    <t>83</t>
  </si>
  <si>
    <t>床板</t>
  </si>
  <si>
    <t>张</t>
  </si>
  <si>
    <t>84</t>
  </si>
  <si>
    <t>床垫</t>
  </si>
  <si>
    <t>85</t>
  </si>
  <si>
    <t>高径法兰</t>
  </si>
  <si>
    <t>86</t>
  </si>
  <si>
    <t>87</t>
  </si>
  <si>
    <t>钢丝绳</t>
  </si>
  <si>
    <t>88</t>
  </si>
  <si>
    <t>博士手电钻</t>
  </si>
  <si>
    <t>89</t>
  </si>
  <si>
    <t>框式水平仪</t>
  </si>
  <si>
    <t>90</t>
  </si>
  <si>
    <t>手持式搅拌器</t>
  </si>
  <si>
    <t>91</t>
  </si>
  <si>
    <t>磁力线锤</t>
  </si>
  <si>
    <t>92</t>
  </si>
  <si>
    <t>油石</t>
  </si>
  <si>
    <t>93</t>
  </si>
  <si>
    <t>砂条</t>
  </si>
  <si>
    <t>94</t>
  </si>
  <si>
    <t>丝锥</t>
  </si>
  <si>
    <t>95</t>
  </si>
  <si>
    <t>220V-36V行灯变</t>
  </si>
  <si>
    <t>96</t>
  </si>
  <si>
    <t>割枪</t>
  </si>
  <si>
    <t>97</t>
  </si>
  <si>
    <t>钢锯</t>
  </si>
  <si>
    <t>98</t>
  </si>
  <si>
    <t>钢锯条</t>
  </si>
  <si>
    <t>99</t>
  </si>
  <si>
    <t>内磨机</t>
  </si>
  <si>
    <t>100</t>
  </si>
  <si>
    <t>角向磨光机</t>
  </si>
  <si>
    <t>101</t>
  </si>
  <si>
    <t>合金钢磨头</t>
  </si>
  <si>
    <t>102</t>
  </si>
  <si>
    <t>激光水平仪</t>
  </si>
  <si>
    <t>103</t>
  </si>
  <si>
    <t>钻花</t>
  </si>
  <si>
    <t>104</t>
  </si>
  <si>
    <t>钻孔器</t>
  </si>
  <si>
    <t>105</t>
  </si>
  <si>
    <t>钻头</t>
  </si>
  <si>
    <t>106</t>
  </si>
  <si>
    <t>手拉葫芦</t>
  </si>
  <si>
    <t>5T-5m</t>
  </si>
  <si>
    <t>107</t>
  </si>
  <si>
    <t>切割机</t>
  </si>
  <si>
    <t>108</t>
  </si>
  <si>
    <t>气源管</t>
  </si>
  <si>
    <t>米</t>
  </si>
  <si>
    <t>109</t>
  </si>
  <si>
    <t>水平管</t>
  </si>
  <si>
    <t>110</t>
  </si>
  <si>
    <t>氩气管</t>
  </si>
  <si>
    <t>111</t>
  </si>
  <si>
    <t>乙炔管</t>
  </si>
  <si>
    <t>112</t>
  </si>
  <si>
    <t>氧气管</t>
  </si>
  <si>
    <t>113</t>
  </si>
  <si>
    <t>办公椅</t>
  </si>
  <si>
    <t>114</t>
  </si>
  <si>
    <t>班前椅</t>
  </si>
  <si>
    <t>115</t>
  </si>
  <si>
    <t>资料吊柜</t>
  </si>
  <si>
    <t>116</t>
  </si>
  <si>
    <t>会议桌</t>
  </si>
  <si>
    <t>117</t>
  </si>
  <si>
    <t>热管机</t>
  </si>
  <si>
    <t>118</t>
  </si>
  <si>
    <t>千斤顶</t>
  </si>
  <si>
    <t>2T</t>
  </si>
  <si>
    <t>119</t>
  </si>
  <si>
    <t>8T</t>
  </si>
  <si>
    <r>
      <rPr>
        <b/>
        <sz val="9"/>
        <rFont val="Open Sans"/>
        <family val="2"/>
      </rPr>
      <t>Container No.</t>
    </r>
    <r>
      <rPr>
        <sz val="9"/>
        <rFont val="Open Sans"/>
        <family val="2"/>
      </rPr>
      <t>PGRU9122620</t>
    </r>
  </si>
  <si>
    <t>柴油机操作平台A  框架SP08</t>
  </si>
  <si>
    <t>柴油机操作平台A  框架SP11</t>
  </si>
  <si>
    <t>柴油机操作平台B  框架SP12</t>
  </si>
  <si>
    <t>柴油机操作平台B  框架SP15</t>
  </si>
  <si>
    <t>柴油机操作平台B  框架SP17</t>
  </si>
  <si>
    <t>柴油机操作平台B  框架SP18</t>
  </si>
  <si>
    <t>柴油机操作平台B  框架SP19</t>
  </si>
  <si>
    <t>柴油机操作平台B  框架SP20</t>
  </si>
  <si>
    <t>柴油机操作平台C  框架SP08</t>
  </si>
  <si>
    <t>柴油机操作平台C  框架SP11</t>
  </si>
  <si>
    <t>柴油机操作平台C  框架SP12</t>
  </si>
  <si>
    <t>柴油机操作平台B  护栏SP46</t>
  </si>
  <si>
    <t>柴油机操作平台B  护栏SP47</t>
  </si>
  <si>
    <t>柴油机操作平台B  护栏SP48</t>
  </si>
  <si>
    <t>柴油机操作平台B  护栏SP49</t>
  </si>
  <si>
    <t>柴油机操作平台B  护栏SP55</t>
  </si>
  <si>
    <t>柴油机操作平台C  护栏SP27</t>
  </si>
  <si>
    <t>柴油机操作平台C  护栏SP31</t>
  </si>
  <si>
    <t>办公桌</t>
  </si>
  <si>
    <t>隔热夹芯平板</t>
  </si>
  <si>
    <t>柴油机操作平台A  框架SP09</t>
  </si>
  <si>
    <t>柴油机操作平台B  框架SP13</t>
  </si>
  <si>
    <t>柴油机操作平台B  框架SP16</t>
  </si>
  <si>
    <t>柴油机操作平台C  框架SP09</t>
  </si>
  <si>
    <t>柴油机操作平台A  花纹板SP13</t>
  </si>
  <si>
    <t>柴油机操作平台A  花纹板SP14</t>
  </si>
  <si>
    <t>柴油机操作平台A  花纹板SP15</t>
  </si>
  <si>
    <t>柴油机操作平台A  花纹板SP16</t>
  </si>
  <si>
    <t>柴油机操作平台A  花纹板SP17</t>
  </si>
  <si>
    <t>柴油机操作平台A  花纹板SP18</t>
  </si>
  <si>
    <t>柴油机操作平台A  花纹板SP21</t>
  </si>
  <si>
    <t>柴油机操作平台B  花纹板SP22</t>
  </si>
  <si>
    <t>柴油机操作平台B  花纹板SP23</t>
  </si>
  <si>
    <t>柴油机操作平台B  花纹板SP30</t>
  </si>
  <si>
    <t>柴油机操作平台B  花纹板SP38</t>
  </si>
  <si>
    <t>柴油机操作平台B  花纹板SP39</t>
  </si>
  <si>
    <t>柴油机操作平台C  花纹板SP15</t>
  </si>
  <si>
    <t>柴油机操作平台C  花纹板SP18</t>
  </si>
  <si>
    <t>柴油机操作平台A  斜梯SP22</t>
  </si>
  <si>
    <t>柴油机操作平台B  斜梯SP40</t>
  </si>
  <si>
    <t>柴油机操作平台B  斜梯SP41</t>
  </si>
  <si>
    <t>柴油机操作平台C  斜梯SP25</t>
  </si>
  <si>
    <r>
      <rPr>
        <b/>
        <sz val="9"/>
        <rFont val="Open Sans"/>
        <family val="2"/>
      </rPr>
      <t>Container No.</t>
    </r>
    <r>
      <rPr>
        <sz val="9"/>
        <rFont val="Open Sans"/>
        <family val="2"/>
      </rPr>
      <t>PCIU8584024</t>
    </r>
  </si>
  <si>
    <r>
      <rPr>
        <b/>
        <sz val="9"/>
        <rFont val="Open Sans"/>
        <family val="2"/>
      </rPr>
      <t xml:space="preserve">Date: </t>
    </r>
    <r>
      <rPr>
        <sz val="9"/>
        <rFont val="Open Sans"/>
        <family val="2"/>
      </rPr>
      <t>12/05/2020</t>
    </r>
  </si>
  <si>
    <t>5号排气消音器</t>
  </si>
  <si>
    <t>5号新风消音装置</t>
  </si>
  <si>
    <t>工字钢</t>
  </si>
  <si>
    <t>125#</t>
  </si>
  <si>
    <t>DN1100</t>
  </si>
  <si>
    <r>
      <rPr>
        <b/>
        <sz val="9"/>
        <rFont val="Open Sans"/>
        <family val="2"/>
      </rPr>
      <t>Container No.</t>
    </r>
    <r>
      <rPr>
        <sz val="9"/>
        <rFont val="Open Sans"/>
        <family val="2"/>
      </rPr>
      <t>CMAU4097249</t>
    </r>
  </si>
  <si>
    <r>
      <rPr>
        <b/>
        <sz val="9"/>
        <rFont val="Open Sans"/>
        <family val="2"/>
      </rPr>
      <t xml:space="preserve">Date: </t>
    </r>
    <r>
      <rPr>
        <sz val="9"/>
        <rFont val="Open Sans"/>
        <family val="2"/>
      </rPr>
      <t>14/05/2020</t>
    </r>
  </si>
  <si>
    <t>3号扩压消音器</t>
  </si>
  <si>
    <t>1号进气滤器</t>
  </si>
  <si>
    <t>2号进气滤器</t>
  </si>
  <si>
    <t>柴油机操作平台B 立柱SP08</t>
  </si>
  <si>
    <t>柴油机操作平台B 立柱SP09</t>
  </si>
  <si>
    <t>柴油机操作平台B 护栏SP26</t>
  </si>
  <si>
    <t>柴油机操作平台B 护栏SP45</t>
  </si>
  <si>
    <t>柴油机操作平台B 护栏SP49</t>
  </si>
  <si>
    <t>柴油机操作平台B 护栏SP50</t>
  </si>
  <si>
    <t>柴油机操作平台B 护栏SP55</t>
  </si>
  <si>
    <t>EVR泡沫块</t>
  </si>
  <si>
    <r>
      <rPr>
        <b/>
        <sz val="9"/>
        <rFont val="Open Sans"/>
        <family val="2"/>
      </rPr>
      <t>Container No.</t>
    </r>
    <r>
      <rPr>
        <sz val="9"/>
        <rFont val="Open Sans"/>
        <family val="2"/>
      </rPr>
      <t>TCNU9849099</t>
    </r>
  </si>
  <si>
    <t>4号扩压消音器</t>
  </si>
  <si>
    <t>3号进气滤器</t>
  </si>
  <si>
    <t>4号进气滤器</t>
  </si>
  <si>
    <t>柴油机操作平台A 护栏SP25</t>
  </si>
  <si>
    <t>柴油机操作平台A 护栏SP27</t>
  </si>
  <si>
    <t>柴油机操作平台B 护栏SP51</t>
  </si>
  <si>
    <r>
      <rPr>
        <b/>
        <sz val="9"/>
        <rFont val="Open Sans"/>
        <family val="2"/>
      </rPr>
      <t>Container No.</t>
    </r>
    <r>
      <rPr>
        <sz val="9"/>
        <rFont val="Open Sans"/>
        <family val="2"/>
      </rPr>
      <t>CMAU5041521</t>
    </r>
  </si>
  <si>
    <t>5号扩压消音器</t>
  </si>
  <si>
    <t>5号进气滤器</t>
  </si>
  <si>
    <t>6号进气滤器</t>
  </si>
  <si>
    <t>柴油机操作平台连接片</t>
  </si>
  <si>
    <r>
      <rPr>
        <b/>
        <sz val="9"/>
        <rFont val="Open Sans"/>
        <family val="2"/>
      </rPr>
      <t>Container No.</t>
    </r>
    <r>
      <rPr>
        <sz val="9"/>
        <rFont val="Open Sans"/>
        <family val="2"/>
      </rPr>
      <t>CMAU6278689</t>
    </r>
  </si>
  <si>
    <r>
      <rPr>
        <b/>
        <sz val="9"/>
        <rFont val="Open Sans"/>
        <family val="2"/>
      </rPr>
      <t xml:space="preserve">Date: </t>
    </r>
    <r>
      <rPr>
        <sz val="9"/>
        <rFont val="Open Sans"/>
        <family val="2"/>
      </rPr>
      <t>17/05/2020</t>
    </r>
  </si>
  <si>
    <t>排气管支撑</t>
  </si>
  <si>
    <t>防火板</t>
  </si>
  <si>
    <t>平方</t>
  </si>
  <si>
    <t>夹芯板</t>
  </si>
  <si>
    <t>镀锌z型钢</t>
  </si>
  <si>
    <t>空调</t>
  </si>
  <si>
    <t>冰箱</t>
  </si>
  <si>
    <t>200L</t>
  </si>
  <si>
    <t>600L</t>
  </si>
  <si>
    <t>冰柜</t>
  </si>
  <si>
    <t>400L</t>
  </si>
  <si>
    <t>饮水机</t>
  </si>
  <si>
    <t>中性硅酮耐候密封胶</t>
  </si>
  <si>
    <t>PVC管密封胶</t>
  </si>
  <si>
    <t>罐</t>
  </si>
  <si>
    <r>
      <rPr>
        <b/>
        <sz val="9"/>
        <rFont val="Open Sans"/>
        <family val="2"/>
      </rPr>
      <t>Container No.</t>
    </r>
    <r>
      <rPr>
        <sz val="9"/>
        <rFont val="Open Sans"/>
        <family val="2"/>
      </rPr>
      <t>CMAU4122130</t>
    </r>
  </si>
  <si>
    <r>
      <rPr>
        <b/>
        <sz val="9"/>
        <rFont val="Open Sans"/>
        <family val="2"/>
      </rPr>
      <t xml:space="preserve">Date: </t>
    </r>
    <r>
      <rPr>
        <sz val="9"/>
        <rFont val="Open Sans"/>
        <family val="2"/>
      </rPr>
      <t>18/05/2020</t>
    </r>
  </si>
  <si>
    <t>新风消音装置平台</t>
  </si>
  <si>
    <t>柴油机操作平台A 护栏SP24</t>
  </si>
  <si>
    <t>柴油机操作平台A 护栏SP28</t>
  </si>
  <si>
    <t>柴油机操作平台A 护栏SP31</t>
  </si>
  <si>
    <t>柴油机操作平台B 护栏SP44</t>
  </si>
  <si>
    <t>柴油机操作平台B 护栏SP52</t>
  </si>
  <si>
    <t>柴油机操作平台B 护栏SP53</t>
  </si>
  <si>
    <t>柴油机操作平台B 护栏SP54</t>
  </si>
  <si>
    <t>柴油机操作平台B 护栏SP56</t>
  </si>
  <si>
    <t>柴油机操作平台C 护栏SP28</t>
  </si>
  <si>
    <t>柴油机操作平台C 护栏SP30</t>
  </si>
  <si>
    <t>柴油机操作平台C 护栏SP32</t>
  </si>
  <si>
    <t>柴油机操作平台C 护栏SP34</t>
  </si>
  <si>
    <t>柴油机操作平台C 护栏SP35</t>
  </si>
  <si>
    <t>铝梯</t>
  </si>
  <si>
    <t>2M</t>
  </si>
  <si>
    <t>3M</t>
  </si>
  <si>
    <t>脚手架</t>
  </si>
  <si>
    <t>1M</t>
  </si>
  <si>
    <t>排气管垫片</t>
  </si>
  <si>
    <t>DN700</t>
  </si>
  <si>
    <t>进气管垫片</t>
  </si>
  <si>
    <t>防护围栏</t>
  </si>
  <si>
    <t>白板</t>
  </si>
  <si>
    <t>2000*1000mm</t>
  </si>
  <si>
    <r>
      <rPr>
        <b/>
        <sz val="9"/>
        <rFont val="微软雅黑"/>
        <family val="2"/>
        <charset val="134"/>
      </rPr>
      <t>合计：</t>
    </r>
  </si>
  <si>
    <t>2</t>
    <phoneticPr fontId="8" type="noConversion"/>
  </si>
  <si>
    <r>
      <rPr>
        <sz val="9"/>
        <rFont val="微软雅黑"/>
        <family val="2"/>
        <charset val="134"/>
      </rPr>
      <t>电话：</t>
    </r>
    <r>
      <rPr>
        <sz val="9"/>
        <rFont val="Open Sans"/>
        <family val="2"/>
      </rPr>
      <t>+8618038124055</t>
    </r>
    <phoneticPr fontId="8" type="noConversion"/>
  </si>
  <si>
    <t>STX ENGINE CO., LTD.</t>
  </si>
  <si>
    <t>CHANGWON-SI, GYEONNAM, KOREA 51574</t>
  </si>
  <si>
    <r>
      <t xml:space="preserve">Invoice No.: </t>
    </r>
    <r>
      <rPr>
        <sz val="9"/>
        <rFont val="Open Sans"/>
        <family val="2"/>
      </rPr>
      <t>CI2020101001</t>
    </r>
    <phoneticPr fontId="8" type="noConversion"/>
  </si>
  <si>
    <r>
      <t>Date:</t>
    </r>
    <r>
      <rPr>
        <sz val="9"/>
        <rFont val="Open Sans"/>
        <family val="2"/>
      </rPr>
      <t xml:space="preserve"> 10/10/2020</t>
    </r>
    <phoneticPr fontId="8" type="noConversion"/>
  </si>
  <si>
    <t>原油分油机橇</t>
  </si>
  <si>
    <t>DPP-X-7012, OSE20, 8000L/H</t>
  </si>
  <si>
    <t>DPP-X-7015A/B/C, 6.5m3/h</t>
  </si>
  <si>
    <t>DPP-X-7016A/B/C, 6500L/H</t>
  </si>
  <si>
    <t>DPP-X-7018, 19300L/H, 11KW</t>
  </si>
  <si>
    <t>DPP-X-7019A/B/C, 2.3m3/h, 0.75KW</t>
  </si>
  <si>
    <t>E-MAIL: parkmingi@onestx.com</t>
    <phoneticPr fontId="8" type="noConversion"/>
  </si>
  <si>
    <t>ADD: 36, GONGDAN-RO 474BEON-GIL, SEONGSAN-GU,</t>
    <phoneticPr fontId="8" type="noConversion"/>
  </si>
  <si>
    <t>TEL: +82-55-280-2654</t>
    <phoneticPr fontId="8" type="noConversion"/>
  </si>
  <si>
    <t>PIC Name: Mr. Park Min Gi</t>
    <phoneticPr fontId="8" type="noConversion"/>
  </si>
  <si>
    <r>
      <rPr>
        <sz val="9"/>
        <color rgb="FF000000"/>
        <rFont val="微软雅黑"/>
        <family val="2"/>
        <charset val="134"/>
      </rPr>
      <t>原油增压橇</t>
    </r>
  </si>
  <si>
    <r>
      <t>DPP-X-7014, 10.2m3/h</t>
    </r>
    <r>
      <rPr>
        <sz val="9"/>
        <color rgb="FF000000"/>
        <rFont val="微软雅黑"/>
        <family val="2"/>
        <charset val="134"/>
      </rPr>
      <t>，</t>
    </r>
    <r>
      <rPr>
        <sz val="9"/>
        <color rgb="FF000000"/>
        <rFont val="Open Sans"/>
        <family val="2"/>
      </rPr>
      <t>3KW</t>
    </r>
  </si>
  <si>
    <r>
      <rPr>
        <sz val="9"/>
        <color rgb="FF000000"/>
        <rFont val="微软雅黑"/>
        <family val="2"/>
        <charset val="134"/>
      </rPr>
      <t>燃油循环橇</t>
    </r>
  </si>
  <si>
    <r>
      <rPr>
        <sz val="9"/>
        <color rgb="FF000000"/>
        <rFont val="微软雅黑"/>
        <family val="2"/>
        <charset val="134"/>
      </rPr>
      <t>燃油过滤橇</t>
    </r>
  </si>
  <si>
    <r>
      <rPr>
        <sz val="9"/>
        <color rgb="FF000000"/>
        <rFont val="微软雅黑"/>
        <family val="2"/>
        <charset val="134"/>
      </rPr>
      <t>柴油增压橇</t>
    </r>
  </si>
  <si>
    <r>
      <rPr>
        <sz val="9"/>
        <color rgb="FF000000"/>
        <rFont val="微软雅黑"/>
        <family val="2"/>
        <charset val="134"/>
      </rPr>
      <t>滑油分油机橇</t>
    </r>
  </si>
  <si>
    <r>
      <rPr>
        <sz val="9"/>
        <color rgb="FF000000"/>
        <rFont val="微软雅黑"/>
        <family val="2"/>
        <charset val="134"/>
      </rPr>
      <t>中央冷却橇</t>
    </r>
  </si>
  <si>
    <r>
      <rPr>
        <sz val="9"/>
        <color rgb="FF000000"/>
        <rFont val="微软雅黑"/>
        <family val="2"/>
        <charset val="134"/>
      </rPr>
      <t>膨胀罐</t>
    </r>
  </si>
  <si>
    <r>
      <rPr>
        <sz val="9"/>
        <color rgb="FF000000"/>
        <rFont val="微软雅黑"/>
        <family val="2"/>
        <charset val="134"/>
      </rPr>
      <t>滑油补给橇</t>
    </r>
  </si>
  <si>
    <t>DPP-X-7021A/B/C, 224m3/h, 45KW</t>
    <phoneticPr fontId="8" type="noConversion"/>
  </si>
  <si>
    <t>DPP-X-7023, 85m3/h, 30bar, 17KW</t>
    <phoneticPr fontId="8" type="noConversion"/>
  </si>
  <si>
    <t>DPP-T-7022A/B/C, 1m3</t>
    <phoneticPr fontId="8" type="noConversion"/>
  </si>
  <si>
    <t>DPP-X-7024, 5m3/h</t>
    <phoneticPr fontId="8" type="noConversion"/>
  </si>
  <si>
    <t>启动压缩空气及罐橇</t>
    <phoneticPr fontId="8" type="noConversion"/>
  </si>
  <si>
    <t>Gross</t>
    <phoneticPr fontId="8" type="noConversion"/>
  </si>
  <si>
    <t>主控制盘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</si>
</sst>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0_ "/>
  </numFmts>
  <fonts count="14">
    <font>
      <sz val="11"/>
      <color theme="1"/>
      <name val="Calibri"/>
      <charset val="134"/>
      <scheme val="minor"/>
    </font>
    <font>
      <sz val="9"/>
      <name val="Open Sans"/>
      <family val="2"/>
    </font>
    <font>
      <b/>
      <sz val="12"/>
      <name val="Open Sans"/>
      <family val="2"/>
    </font>
    <font>
      <b/>
      <sz val="9"/>
      <name val="Open Sans"/>
      <family val="2"/>
    </font>
    <font>
      <sz val="9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</font>
    <font>
      <sz val="11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9"/>
      <color theme="1"/>
      <name val="Open Sans"/>
      <family val="2"/>
    </font>
    <font>
      <b/>
      <sz val="9"/>
      <name val="微软雅黑"/>
      <family val="2"/>
      <charset val="134"/>
    </font>
    <font>
      <sz val="9"/>
      <color rgb="FF000000"/>
      <name val="Open Sans"/>
      <family val="2"/>
    </font>
    <font>
      <sz val="9"/>
      <color rgb="FF000000"/>
      <name val="微软雅黑"/>
      <family val="2"/>
      <charset val="134"/>
    </font>
    <font>
      <b/>
      <sz val="14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</cellStyleXfs>
  <cellXfs count="142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centerContinuous" vertical="center"/>
    </xf>
    <xf numFmtId="164" fontId="3" fillId="0" borderId="0" xfId="0" applyNumberFormat="1" applyFont="1" applyBorder="1" applyAlignment="1">
      <alignment horizontal="centerContinuous" vertical="center"/>
    </xf>
    <xf numFmtId="164" fontId="1" fillId="0" borderId="0" xfId="0" applyNumberFormat="1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164" fontId="3" fillId="0" borderId="0" xfId="0" applyNumberFormat="1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/>
    </xf>
    <xf numFmtId="0" fontId="3" fillId="2" borderId="11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1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1" xfId="5" applyFont="1" applyBorder="1" applyAlignment="1">
      <alignment horizontal="center" vertical="center"/>
    </xf>
    <xf numFmtId="0" fontId="4" fillId="0" borderId="13" xfId="5" applyFont="1" applyBorder="1" applyAlignment="1">
      <alignment horizontal="center" vertical="center"/>
    </xf>
    <xf numFmtId="0" fontId="5" fillId="0" borderId="13" xfId="5" applyFont="1" applyBorder="1" applyAlignment="1">
      <alignment horizontal="center" vertical="center"/>
    </xf>
    <xf numFmtId="0" fontId="1" fillId="3" borderId="14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center" vertical="center" wrapText="1"/>
    </xf>
    <xf numFmtId="0" fontId="1" fillId="0" borderId="12" xfId="5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3" fontId="5" fillId="0" borderId="11" xfId="2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4" fillId="0" borderId="11" xfId="5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3" fontId="4" fillId="0" borderId="1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3" borderId="11" xfId="5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5" fillId="0" borderId="13" xfId="5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9" fontId="1" fillId="0" borderId="14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 wrapText="1"/>
    </xf>
    <xf numFmtId="0" fontId="1" fillId="0" borderId="11" xfId="5" applyFont="1" applyFill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2" fillId="4" borderId="11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left" vertical="center" wrapText="1"/>
    </xf>
    <xf numFmtId="164" fontId="13" fillId="0" borderId="0" xfId="0" applyNumberFormat="1" applyFont="1" applyBorder="1" applyAlignment="1">
      <alignment horizontal="centerContinuous" vertical="center"/>
    </xf>
    <xf numFmtId="2" fontId="9" fillId="0" borderId="11" xfId="0" applyNumberFormat="1" applyFont="1" applyFill="1" applyBorder="1" applyAlignment="1">
      <alignment horizontal="center" vertical="center"/>
    </xf>
    <xf numFmtId="2" fontId="1" fillId="0" borderId="11" xfId="5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right" vertical="center"/>
    </xf>
    <xf numFmtId="49" fontId="1" fillId="0" borderId="10" xfId="0" applyNumberFormat="1" applyFont="1" applyBorder="1" applyAlignment="1">
      <alignment horizontal="right" vertical="center"/>
    </xf>
    <xf numFmtId="49" fontId="1" fillId="0" borderId="14" xfId="0" applyNumberFormat="1" applyFont="1" applyBorder="1" applyAlignment="1">
      <alignment horizontal="right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2" xfId="5" applyFont="1" applyBorder="1" applyAlignment="1">
      <alignment horizontal="center" vertical="center"/>
    </xf>
    <xf numFmtId="0" fontId="1" fillId="0" borderId="13" xfId="5" applyFont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" fillId="0" borderId="15" xfId="5" applyFont="1" applyFill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4" fillId="0" borderId="15" xfId="5" applyFont="1" applyBorder="1" applyAlignment="1">
      <alignment horizontal="center" vertical="center"/>
    </xf>
    <xf numFmtId="0" fontId="4" fillId="0" borderId="13" xfId="5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 wrapText="1"/>
    </xf>
    <xf numFmtId="0" fontId="1" fillId="0" borderId="15" xfId="5" applyFont="1" applyBorder="1" applyAlignment="1">
      <alignment horizontal="center" vertical="center"/>
    </xf>
    <xf numFmtId="0" fontId="12" fillId="5" borderId="11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</cellXfs>
  <cellStyles count="7">
    <cellStyle name="Comma" xfId="2" builtinId="3"/>
    <cellStyle name="Normal" xfId="0" builtinId="0"/>
    <cellStyle name="常规 2" xfId="4" xr:uid="{00000000-0005-0000-0000-000001000000}"/>
    <cellStyle name="常规 2 2" xfId="3" xr:uid="{00000000-0005-0000-0000-000002000000}"/>
    <cellStyle name="常规 4" xfId="5" xr:uid="{00000000-0005-0000-0000-000003000000}"/>
    <cellStyle name="常规 4 2" xfId="6" xr:uid="{00000000-0005-0000-0000-000004000000}"/>
    <cellStyle name="常规 4 2 2" xfId="1" xr:uid="{00000000-0005-0000-0000-000005000000}"/>
  </cellStyles>
  <dxfs count="0"/>
  <tableStyles count="0" defaultTableStyle="TableStyleMedium2"/>
  <colors>
    <mruColors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36"/>
  <sheetViews>
    <sheetView view="pageBreakPreview" topLeftCell="A25" zoomScale="120" zoomScaleNormal="100" zoomScaleSheetLayoutView="120" workbookViewId="0">
      <selection activeCell="B20" sqref="B20"/>
    </sheetView>
  </sheetViews>
  <sheetFormatPr defaultColWidth="9.265625" defaultRowHeight="13.5"/>
  <cols>
    <col min="1" max="1" width="4.46484375" style="2" customWidth="1"/>
    <col min="2" max="2" width="23.1328125" style="2" customWidth="1"/>
    <col min="3" max="3" width="15.59765625" style="2" customWidth="1"/>
    <col min="4" max="5" width="8.59765625" style="2" customWidth="1"/>
    <col min="6" max="8" width="6.1328125" style="2" customWidth="1"/>
    <col min="9" max="9" width="11.1328125" style="2" customWidth="1"/>
    <col min="10" max="16384" width="9.265625" style="2"/>
  </cols>
  <sheetData>
    <row r="1" spans="1:9" ht="17.25">
      <c r="A1" s="3" t="s">
        <v>0</v>
      </c>
      <c r="B1" s="4"/>
      <c r="C1" s="5"/>
      <c r="D1" s="6"/>
      <c r="E1" s="6"/>
      <c r="F1" s="5"/>
      <c r="G1" s="5"/>
      <c r="H1" s="5"/>
      <c r="I1" s="6"/>
    </row>
    <row r="2" spans="1:9">
      <c r="A2" s="7"/>
      <c r="B2" s="7"/>
      <c r="C2" s="8"/>
      <c r="F2" s="8"/>
      <c r="G2" s="8"/>
      <c r="H2" s="8"/>
    </row>
    <row r="3" spans="1:9">
      <c r="A3" s="9" t="s">
        <v>1</v>
      </c>
      <c r="B3" s="10"/>
      <c r="C3" s="11"/>
      <c r="D3" s="116" t="s">
        <v>2</v>
      </c>
      <c r="E3" s="117"/>
      <c r="F3" s="117"/>
      <c r="G3" s="117"/>
      <c r="H3" s="117"/>
      <c r="I3" s="118"/>
    </row>
    <row r="4" spans="1:9">
      <c r="A4" s="12" t="s">
        <v>3</v>
      </c>
      <c r="C4" s="13"/>
      <c r="D4" s="119" t="s">
        <v>4</v>
      </c>
      <c r="E4" s="120"/>
      <c r="F4" s="120"/>
      <c r="G4" s="120"/>
      <c r="H4" s="120"/>
      <c r="I4" s="121"/>
    </row>
    <row r="5" spans="1:9">
      <c r="A5" s="12" t="s">
        <v>5</v>
      </c>
      <c r="C5" s="14"/>
      <c r="D5" s="119" t="s">
        <v>6</v>
      </c>
      <c r="E5" s="120"/>
      <c r="F5" s="120"/>
      <c r="G5" s="120"/>
      <c r="H5" s="120"/>
      <c r="I5" s="121"/>
    </row>
    <row r="6" spans="1:9">
      <c r="A6" s="12" t="s">
        <v>7</v>
      </c>
      <c r="C6" s="14"/>
      <c r="D6" s="119" t="s">
        <v>8</v>
      </c>
      <c r="E6" s="120"/>
      <c r="F6" s="120"/>
      <c r="G6" s="120"/>
      <c r="H6" s="120"/>
      <c r="I6" s="121"/>
    </row>
    <row r="7" spans="1:9">
      <c r="A7" s="12" t="s">
        <v>9</v>
      </c>
      <c r="C7" s="14"/>
      <c r="D7" s="119" t="s">
        <v>10</v>
      </c>
      <c r="E7" s="120"/>
      <c r="F7" s="120"/>
      <c r="G7" s="120"/>
      <c r="H7" s="120"/>
      <c r="I7" s="121"/>
    </row>
    <row r="8" spans="1:9">
      <c r="A8" s="15" t="s">
        <v>11</v>
      </c>
      <c r="B8" s="16"/>
      <c r="C8" s="17"/>
      <c r="D8" s="96" t="s">
        <v>12</v>
      </c>
      <c r="E8" s="97"/>
      <c r="F8" s="97"/>
      <c r="G8" s="97"/>
      <c r="H8" s="97"/>
      <c r="I8" s="98"/>
    </row>
    <row r="9" spans="1:9">
      <c r="A9" s="18" t="s">
        <v>13</v>
      </c>
      <c r="B9" s="20"/>
      <c r="C9" s="19"/>
      <c r="D9" s="99" t="s">
        <v>14</v>
      </c>
      <c r="E9" s="100"/>
      <c r="F9" s="100"/>
      <c r="G9" s="100"/>
      <c r="H9" s="100"/>
      <c r="I9" s="101"/>
    </row>
    <row r="10" spans="1:9" ht="15" customHeight="1">
      <c r="A10" s="18" t="s">
        <v>15</v>
      </c>
      <c r="B10" s="20"/>
      <c r="C10" s="19"/>
      <c r="D10" s="99" t="s">
        <v>16</v>
      </c>
      <c r="E10" s="100"/>
      <c r="F10" s="100"/>
      <c r="G10" s="100"/>
      <c r="H10" s="100"/>
      <c r="I10" s="101"/>
    </row>
    <row r="11" spans="1:9">
      <c r="A11" s="105" t="s">
        <v>17</v>
      </c>
      <c r="B11" s="112" t="s">
        <v>18</v>
      </c>
      <c r="C11" s="113"/>
      <c r="D11" s="21" t="s">
        <v>19</v>
      </c>
      <c r="E11" s="21"/>
      <c r="F11" s="110" t="s">
        <v>20</v>
      </c>
      <c r="G11" s="110" t="s">
        <v>21</v>
      </c>
      <c r="H11" s="110" t="s">
        <v>22</v>
      </c>
      <c r="I11" s="110" t="s">
        <v>23</v>
      </c>
    </row>
    <row r="12" spans="1:9">
      <c r="A12" s="105"/>
      <c r="B12" s="114"/>
      <c r="C12" s="115"/>
      <c r="D12" s="22" t="s">
        <v>24</v>
      </c>
      <c r="E12" s="22" t="s">
        <v>25</v>
      </c>
      <c r="F12" s="111"/>
      <c r="G12" s="111"/>
      <c r="H12" s="111"/>
      <c r="I12" s="111"/>
    </row>
    <row r="13" spans="1:9">
      <c r="A13" s="23" t="s">
        <v>26</v>
      </c>
      <c r="B13" s="24" t="s">
        <v>27</v>
      </c>
      <c r="C13" s="25" t="s">
        <v>28</v>
      </c>
      <c r="D13" s="44">
        <v>2940</v>
      </c>
      <c r="E13" s="106">
        <v>4976</v>
      </c>
      <c r="F13" s="108">
        <v>1</v>
      </c>
      <c r="G13" s="44">
        <v>6</v>
      </c>
      <c r="H13" s="44" t="s">
        <v>29</v>
      </c>
      <c r="I13" s="108">
        <v>37.6</v>
      </c>
    </row>
    <row r="14" spans="1:9">
      <c r="A14" s="23" t="s">
        <v>30</v>
      </c>
      <c r="B14" s="24" t="s">
        <v>31</v>
      </c>
      <c r="C14" s="25" t="s">
        <v>28</v>
      </c>
      <c r="D14" s="44">
        <v>1536</v>
      </c>
      <c r="E14" s="107"/>
      <c r="F14" s="109"/>
      <c r="G14" s="44">
        <v>6</v>
      </c>
      <c r="H14" s="44" t="s">
        <v>29</v>
      </c>
      <c r="I14" s="109"/>
    </row>
    <row r="15" spans="1:9">
      <c r="A15" s="23" t="s">
        <v>32</v>
      </c>
      <c r="B15" s="24" t="s">
        <v>33</v>
      </c>
      <c r="C15" s="74"/>
      <c r="D15" s="44">
        <v>770</v>
      </c>
      <c r="E15" s="44">
        <v>860</v>
      </c>
      <c r="F15" s="26">
        <v>1</v>
      </c>
      <c r="G15" s="44">
        <v>1</v>
      </c>
      <c r="H15" s="44" t="s">
        <v>34</v>
      </c>
      <c r="I15" s="26">
        <v>9.8000000000000007</v>
      </c>
    </row>
    <row r="16" spans="1:9">
      <c r="A16" s="23" t="s">
        <v>35</v>
      </c>
      <c r="B16" s="24" t="s">
        <v>36</v>
      </c>
      <c r="C16" s="74"/>
      <c r="D16" s="44">
        <v>890</v>
      </c>
      <c r="E16" s="44">
        <v>890</v>
      </c>
      <c r="F16" s="26">
        <v>1</v>
      </c>
      <c r="G16" s="44">
        <v>1</v>
      </c>
      <c r="H16" s="44" t="s">
        <v>34</v>
      </c>
      <c r="I16" s="26">
        <v>5.5</v>
      </c>
    </row>
    <row r="17" spans="1:9">
      <c r="A17" s="23" t="s">
        <v>37</v>
      </c>
      <c r="B17" s="24" t="s">
        <v>38</v>
      </c>
      <c r="C17" s="74"/>
      <c r="D17" s="66">
        <v>170</v>
      </c>
      <c r="E17" s="66">
        <v>170</v>
      </c>
      <c r="F17" s="26">
        <v>1</v>
      </c>
      <c r="G17" s="66">
        <v>2</v>
      </c>
      <c r="H17" s="44" t="s">
        <v>39</v>
      </c>
      <c r="I17" s="26">
        <v>0.26</v>
      </c>
    </row>
    <row r="18" spans="1:9">
      <c r="A18" s="23" t="s">
        <v>40</v>
      </c>
      <c r="B18" s="24" t="s">
        <v>41</v>
      </c>
      <c r="C18" s="74"/>
      <c r="D18" s="66">
        <v>132</v>
      </c>
      <c r="E18" s="66">
        <v>132</v>
      </c>
      <c r="F18" s="26">
        <v>1</v>
      </c>
      <c r="G18" s="66">
        <v>2</v>
      </c>
      <c r="H18" s="44" t="s">
        <v>39</v>
      </c>
      <c r="I18" s="26">
        <v>0.25</v>
      </c>
    </row>
    <row r="19" spans="1:9">
      <c r="A19" s="23" t="s">
        <v>42</v>
      </c>
      <c r="B19" s="24" t="s">
        <v>43</v>
      </c>
      <c r="C19" s="74"/>
      <c r="D19" s="66">
        <v>296</v>
      </c>
      <c r="E19" s="66">
        <v>296</v>
      </c>
      <c r="F19" s="26">
        <v>2</v>
      </c>
      <c r="G19" s="66">
        <v>4</v>
      </c>
      <c r="H19" s="44" t="s">
        <v>39</v>
      </c>
      <c r="I19" s="26">
        <v>0.48</v>
      </c>
    </row>
    <row r="20" spans="1:9">
      <c r="A20" s="23" t="s">
        <v>44</v>
      </c>
      <c r="B20" s="24" t="s">
        <v>45</v>
      </c>
      <c r="C20" s="74"/>
      <c r="D20" s="75">
        <v>184</v>
      </c>
      <c r="E20" s="75">
        <v>184</v>
      </c>
      <c r="F20" s="26">
        <v>1</v>
      </c>
      <c r="G20" s="75">
        <v>2</v>
      </c>
      <c r="H20" s="26" t="s">
        <v>39</v>
      </c>
      <c r="I20" s="26">
        <v>0.4</v>
      </c>
    </row>
    <row r="21" spans="1:9">
      <c r="A21" s="23" t="s">
        <v>46</v>
      </c>
      <c r="B21" s="24" t="s">
        <v>47</v>
      </c>
      <c r="C21" s="74"/>
      <c r="D21" s="65">
        <v>93</v>
      </c>
      <c r="E21" s="108">
        <v>186</v>
      </c>
      <c r="F21" s="108">
        <v>1</v>
      </c>
      <c r="G21" s="65">
        <v>1</v>
      </c>
      <c r="H21" s="26" t="s">
        <v>39</v>
      </c>
      <c r="I21" s="108">
        <v>0.47</v>
      </c>
    </row>
    <row r="22" spans="1:9">
      <c r="A22" s="23" t="s">
        <v>48</v>
      </c>
      <c r="B22" s="24" t="s">
        <v>49</v>
      </c>
      <c r="C22" s="74"/>
      <c r="D22" s="65">
        <v>93</v>
      </c>
      <c r="E22" s="109"/>
      <c r="F22" s="109"/>
      <c r="G22" s="65">
        <v>1</v>
      </c>
      <c r="H22" s="26" t="s">
        <v>39</v>
      </c>
      <c r="I22" s="109"/>
    </row>
    <row r="23" spans="1:9">
      <c r="A23" s="23" t="s">
        <v>50</v>
      </c>
      <c r="B23" s="24" t="s">
        <v>51</v>
      </c>
      <c r="C23" s="25"/>
      <c r="D23" s="66">
        <v>300</v>
      </c>
      <c r="E23" s="66">
        <v>300</v>
      </c>
      <c r="F23" s="26">
        <v>2</v>
      </c>
      <c r="G23" s="66">
        <v>4</v>
      </c>
      <c r="H23" s="44" t="s">
        <v>39</v>
      </c>
      <c r="I23" s="26">
        <v>0.48</v>
      </c>
    </row>
    <row r="24" spans="1:9">
      <c r="A24" s="23" t="s">
        <v>52</v>
      </c>
      <c r="B24" s="24" t="s">
        <v>53</v>
      </c>
      <c r="C24" s="25"/>
      <c r="D24" s="28">
        <v>29</v>
      </c>
      <c r="E24" s="28">
        <v>29</v>
      </c>
      <c r="F24" s="47">
        <v>1</v>
      </c>
      <c r="G24" s="47">
        <v>1</v>
      </c>
      <c r="H24" s="28" t="s">
        <v>29</v>
      </c>
      <c r="I24" s="28">
        <v>0.2</v>
      </c>
    </row>
    <row r="25" spans="1:9">
      <c r="A25" s="23" t="s">
        <v>54</v>
      </c>
      <c r="B25" s="24" t="s">
        <v>55</v>
      </c>
      <c r="C25" s="25"/>
      <c r="D25" s="28">
        <v>25</v>
      </c>
      <c r="E25" s="28">
        <v>25</v>
      </c>
      <c r="F25" s="47">
        <v>1</v>
      </c>
      <c r="G25" s="47">
        <v>1</v>
      </c>
      <c r="H25" s="28" t="s">
        <v>29</v>
      </c>
      <c r="I25" s="28">
        <v>0.08</v>
      </c>
    </row>
    <row r="26" spans="1:9">
      <c r="A26" s="23" t="s">
        <v>56</v>
      </c>
      <c r="B26" s="24" t="s">
        <v>57</v>
      </c>
      <c r="C26" s="25"/>
      <c r="D26" s="28">
        <v>61</v>
      </c>
      <c r="E26" s="28">
        <v>61</v>
      </c>
      <c r="F26" s="46">
        <v>1</v>
      </c>
      <c r="G26" s="46">
        <v>1</v>
      </c>
      <c r="H26" s="28" t="s">
        <v>29</v>
      </c>
      <c r="I26" s="28">
        <v>0.21</v>
      </c>
    </row>
    <row r="27" spans="1:9">
      <c r="A27" s="23" t="s">
        <v>58</v>
      </c>
      <c r="B27" s="24" t="s">
        <v>59</v>
      </c>
      <c r="C27" s="25"/>
      <c r="D27" s="28">
        <v>82</v>
      </c>
      <c r="E27" s="26">
        <v>82</v>
      </c>
      <c r="F27" s="46">
        <v>1</v>
      </c>
      <c r="G27" s="46">
        <v>1</v>
      </c>
      <c r="H27" s="28" t="s">
        <v>29</v>
      </c>
      <c r="I27" s="26">
        <v>0.15</v>
      </c>
    </row>
    <row r="28" spans="1:9">
      <c r="A28" s="23" t="s">
        <v>60</v>
      </c>
      <c r="B28" s="24" t="s">
        <v>61</v>
      </c>
      <c r="C28" s="25"/>
      <c r="D28" s="28">
        <v>220</v>
      </c>
      <c r="E28" s="28">
        <v>220</v>
      </c>
      <c r="F28" s="47">
        <v>5</v>
      </c>
      <c r="G28" s="47">
        <v>5</v>
      </c>
      <c r="H28" s="28" t="s">
        <v>29</v>
      </c>
      <c r="I28" s="28">
        <v>0.3</v>
      </c>
    </row>
    <row r="29" spans="1:9">
      <c r="A29" s="23" t="s">
        <v>62</v>
      </c>
      <c r="B29" s="24" t="s">
        <v>63</v>
      </c>
      <c r="C29" s="25"/>
      <c r="D29" s="65">
        <v>368</v>
      </c>
      <c r="E29" s="26">
        <v>368</v>
      </c>
      <c r="F29" s="65">
        <v>4</v>
      </c>
      <c r="G29" s="65">
        <v>4</v>
      </c>
      <c r="H29" s="28" t="s">
        <v>29</v>
      </c>
      <c r="I29" s="26">
        <v>1.1499999999999999</v>
      </c>
    </row>
    <row r="30" spans="1:9">
      <c r="A30" s="23" t="s">
        <v>64</v>
      </c>
      <c r="B30" s="24" t="s">
        <v>65</v>
      </c>
      <c r="C30" s="25"/>
      <c r="D30" s="28">
        <v>100</v>
      </c>
      <c r="E30" s="28">
        <v>100</v>
      </c>
      <c r="F30" s="46">
        <v>4</v>
      </c>
      <c r="G30" s="46">
        <v>4</v>
      </c>
      <c r="H30" s="28" t="s">
        <v>29</v>
      </c>
      <c r="I30" s="28">
        <v>0.4</v>
      </c>
    </row>
    <row r="31" spans="1:9">
      <c r="A31" s="23" t="s">
        <v>66</v>
      </c>
      <c r="B31" s="24" t="s">
        <v>67</v>
      </c>
      <c r="C31" s="25"/>
      <c r="D31" s="28">
        <v>58</v>
      </c>
      <c r="E31" s="28">
        <v>58</v>
      </c>
      <c r="F31" s="47">
        <v>2</v>
      </c>
      <c r="G31" s="47">
        <v>2</v>
      </c>
      <c r="H31" s="28" t="s">
        <v>29</v>
      </c>
      <c r="I31" s="28">
        <v>0.2</v>
      </c>
    </row>
    <row r="32" spans="1:9">
      <c r="A32" s="23" t="s">
        <v>68</v>
      </c>
      <c r="B32" s="24" t="s">
        <v>69</v>
      </c>
      <c r="C32" s="25"/>
      <c r="D32" s="28">
        <v>92</v>
      </c>
      <c r="E32" s="28">
        <v>92</v>
      </c>
      <c r="F32" s="46">
        <v>1</v>
      </c>
      <c r="G32" s="46">
        <v>1</v>
      </c>
      <c r="H32" s="28" t="s">
        <v>29</v>
      </c>
      <c r="I32" s="28">
        <v>0.4</v>
      </c>
    </row>
    <row r="33" spans="1:9">
      <c r="A33" s="23"/>
      <c r="B33" s="24"/>
      <c r="C33" s="25"/>
      <c r="D33" s="65"/>
      <c r="E33" s="28"/>
      <c r="F33" s="28"/>
      <c r="G33" s="65"/>
      <c r="H33" s="44"/>
      <c r="I33" s="38"/>
    </row>
    <row r="34" spans="1:9">
      <c r="A34" s="23"/>
      <c r="B34" s="24"/>
      <c r="C34" s="25"/>
      <c r="D34" s="65"/>
      <c r="E34" s="28"/>
      <c r="F34" s="28"/>
      <c r="G34" s="65"/>
      <c r="H34" s="44"/>
      <c r="I34" s="38"/>
    </row>
    <row r="35" spans="1:9">
      <c r="A35" s="23"/>
      <c r="B35" s="24"/>
      <c r="C35" s="25"/>
      <c r="D35" s="65"/>
      <c r="E35" s="28"/>
      <c r="F35" s="28"/>
      <c r="G35" s="65"/>
      <c r="H35" s="44"/>
      <c r="I35" s="38"/>
    </row>
    <row r="36" spans="1:9">
      <c r="A36" s="102" t="s">
        <v>70</v>
      </c>
      <c r="B36" s="103"/>
      <c r="C36" s="104"/>
      <c r="D36" s="34">
        <f>SUM(D13:D35)</f>
        <v>8439</v>
      </c>
      <c r="E36" s="34">
        <f>SUM(E13:E35)</f>
        <v>9029</v>
      </c>
      <c r="F36" s="35">
        <f>SUM(F13:F35)</f>
        <v>31</v>
      </c>
      <c r="G36" s="35"/>
      <c r="H36" s="35"/>
      <c r="I36" s="34">
        <f>SUM(I13:I35)</f>
        <v>58.329999999999991</v>
      </c>
    </row>
  </sheetData>
  <mergeCells count="21">
    <mergeCell ref="D3:I3"/>
    <mergeCell ref="D4:I4"/>
    <mergeCell ref="D5:I5"/>
    <mergeCell ref="D6:I6"/>
    <mergeCell ref="D7:I7"/>
    <mergeCell ref="D8:I8"/>
    <mergeCell ref="D9:I9"/>
    <mergeCell ref="D10:I10"/>
    <mergeCell ref="A36:C36"/>
    <mergeCell ref="A11:A12"/>
    <mergeCell ref="E13:E14"/>
    <mergeCell ref="E21:E22"/>
    <mergeCell ref="F11:F12"/>
    <mergeCell ref="F13:F14"/>
    <mergeCell ref="F21:F22"/>
    <mergeCell ref="G11:G12"/>
    <mergeCell ref="H11:H12"/>
    <mergeCell ref="I11:I12"/>
    <mergeCell ref="I13:I14"/>
    <mergeCell ref="I21:I22"/>
    <mergeCell ref="B11:C12"/>
  </mergeCells>
  <phoneticPr fontId="8" type="noConversion"/>
  <pageMargins left="0.70866141732283505" right="0.59055118110236204" top="0.74803149606299202" bottom="0.74803149606299202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M33"/>
  <sheetViews>
    <sheetView view="pageBreakPreview" topLeftCell="A4" zoomScale="120" zoomScaleNormal="100" zoomScaleSheetLayoutView="120" workbookViewId="0">
      <selection activeCell="B15" sqref="B15"/>
    </sheetView>
  </sheetViews>
  <sheetFormatPr defaultColWidth="9.265625" defaultRowHeight="13.5"/>
  <cols>
    <col min="1" max="1" width="4.46484375" style="2" customWidth="1"/>
    <col min="2" max="2" width="23.1328125" style="2" customWidth="1"/>
    <col min="3" max="3" width="15.59765625" style="2" customWidth="1"/>
    <col min="4" max="5" width="8.59765625" style="2" customWidth="1"/>
    <col min="6" max="6" width="6.59765625" style="2" customWidth="1"/>
    <col min="7" max="8" width="6.1328125" style="2" customWidth="1"/>
    <col min="9" max="9" width="9.59765625" style="2" customWidth="1"/>
    <col min="10" max="16384" width="9.265625" style="2"/>
  </cols>
  <sheetData>
    <row r="1" spans="1:9" ht="17.25">
      <c r="A1" s="3" t="s">
        <v>0</v>
      </c>
      <c r="B1" s="4"/>
      <c r="C1" s="5"/>
      <c r="D1" s="6"/>
      <c r="E1" s="6"/>
      <c r="F1" s="5"/>
      <c r="G1" s="5"/>
      <c r="H1" s="5"/>
      <c r="I1" s="6"/>
    </row>
    <row r="2" spans="1:9">
      <c r="A2" s="7"/>
      <c r="B2" s="7"/>
      <c r="C2" s="8"/>
      <c r="F2" s="8"/>
      <c r="G2" s="8"/>
      <c r="H2" s="8"/>
    </row>
    <row r="3" spans="1:9">
      <c r="A3" s="9" t="s">
        <v>1</v>
      </c>
      <c r="B3" s="10"/>
      <c r="C3" s="11"/>
      <c r="D3" s="116" t="s">
        <v>2</v>
      </c>
      <c r="E3" s="117"/>
      <c r="F3" s="117"/>
      <c r="G3" s="117"/>
      <c r="H3" s="117"/>
      <c r="I3" s="118"/>
    </row>
    <row r="4" spans="1:9">
      <c r="A4" s="12" t="s">
        <v>3</v>
      </c>
      <c r="C4" s="13"/>
      <c r="D4" s="119" t="s">
        <v>4</v>
      </c>
      <c r="E4" s="120"/>
      <c r="F4" s="120"/>
      <c r="G4" s="120"/>
      <c r="H4" s="120"/>
      <c r="I4" s="121"/>
    </row>
    <row r="5" spans="1:9">
      <c r="A5" s="12" t="s">
        <v>5</v>
      </c>
      <c r="C5" s="14"/>
      <c r="D5" s="119" t="s">
        <v>6</v>
      </c>
      <c r="E5" s="120"/>
      <c r="F5" s="120"/>
      <c r="G5" s="120"/>
      <c r="H5" s="120"/>
      <c r="I5" s="121"/>
    </row>
    <row r="6" spans="1:9">
      <c r="A6" s="12" t="s">
        <v>7</v>
      </c>
      <c r="C6" s="14"/>
      <c r="D6" s="119" t="s">
        <v>8</v>
      </c>
      <c r="E6" s="120"/>
      <c r="F6" s="120"/>
      <c r="G6" s="120"/>
      <c r="H6" s="120"/>
      <c r="I6" s="121"/>
    </row>
    <row r="7" spans="1:9">
      <c r="A7" s="12" t="s">
        <v>9</v>
      </c>
      <c r="C7" s="14"/>
      <c r="D7" s="119" t="s">
        <v>10</v>
      </c>
      <c r="E7" s="120"/>
      <c r="F7" s="120"/>
      <c r="G7" s="120"/>
      <c r="H7" s="120"/>
      <c r="I7" s="121"/>
    </row>
    <row r="8" spans="1:9">
      <c r="A8" s="15" t="s">
        <v>11</v>
      </c>
      <c r="B8" s="16"/>
      <c r="C8" s="17"/>
      <c r="D8" s="96" t="s">
        <v>12</v>
      </c>
      <c r="E8" s="97"/>
      <c r="F8" s="97"/>
      <c r="G8" s="97"/>
      <c r="H8" s="97"/>
      <c r="I8" s="98"/>
    </row>
    <row r="9" spans="1:9">
      <c r="A9" s="18" t="s">
        <v>420</v>
      </c>
      <c r="B9" s="16"/>
      <c r="C9" s="19"/>
      <c r="D9" s="99" t="s">
        <v>14</v>
      </c>
      <c r="E9" s="100"/>
      <c r="F9" s="100"/>
      <c r="G9" s="100"/>
      <c r="H9" s="100"/>
      <c r="I9" s="101"/>
    </row>
    <row r="10" spans="1:9" ht="15" customHeight="1">
      <c r="A10" s="18" t="s">
        <v>15</v>
      </c>
      <c r="B10" s="20"/>
      <c r="C10" s="19"/>
      <c r="D10" s="99" t="s">
        <v>421</v>
      </c>
      <c r="E10" s="100"/>
      <c r="F10" s="100"/>
      <c r="G10" s="100"/>
      <c r="H10" s="100"/>
      <c r="I10" s="101"/>
    </row>
    <row r="11" spans="1:9">
      <c r="A11" s="105" t="s">
        <v>17</v>
      </c>
      <c r="B11" s="112" t="s">
        <v>18</v>
      </c>
      <c r="C11" s="113"/>
      <c r="D11" s="21" t="s">
        <v>19</v>
      </c>
      <c r="E11" s="21"/>
      <c r="F11" s="110" t="s">
        <v>20</v>
      </c>
      <c r="G11" s="110" t="s">
        <v>21</v>
      </c>
      <c r="H11" s="110" t="s">
        <v>22</v>
      </c>
      <c r="I11" s="110" t="s">
        <v>23</v>
      </c>
    </row>
    <row r="12" spans="1:9">
      <c r="A12" s="105"/>
      <c r="B12" s="114"/>
      <c r="C12" s="115"/>
      <c r="D12" s="22" t="s">
        <v>24</v>
      </c>
      <c r="E12" s="22" t="s">
        <v>25</v>
      </c>
      <c r="F12" s="111"/>
      <c r="G12" s="111"/>
      <c r="H12" s="111"/>
      <c r="I12" s="111"/>
    </row>
    <row r="13" spans="1:9" ht="12.95" customHeight="1">
      <c r="A13" s="23" t="s">
        <v>26</v>
      </c>
      <c r="B13" s="24" t="s">
        <v>422</v>
      </c>
      <c r="C13" s="33"/>
      <c r="D13" s="26">
        <v>2562</v>
      </c>
      <c r="E13" s="26">
        <v>2802</v>
      </c>
      <c r="F13" s="26">
        <v>1</v>
      </c>
      <c r="G13" s="26">
        <v>1</v>
      </c>
      <c r="H13" s="26" t="s">
        <v>93</v>
      </c>
      <c r="I13" s="26">
        <v>37.299999999999997</v>
      </c>
    </row>
    <row r="14" spans="1:9" ht="12.95" customHeight="1">
      <c r="A14" s="23" t="s">
        <v>30</v>
      </c>
      <c r="B14" s="24" t="s">
        <v>423</v>
      </c>
      <c r="C14" s="33"/>
      <c r="D14" s="26">
        <v>1132</v>
      </c>
      <c r="E14" s="26">
        <v>1132</v>
      </c>
      <c r="F14" s="26">
        <v>1</v>
      </c>
      <c r="G14" s="26">
        <v>1</v>
      </c>
      <c r="H14" s="26" t="s">
        <v>93</v>
      </c>
      <c r="I14" s="37">
        <v>13.7</v>
      </c>
    </row>
    <row r="15" spans="1:9" ht="12.95" customHeight="1">
      <c r="A15" s="23" t="s">
        <v>32</v>
      </c>
      <c r="B15" s="24" t="s">
        <v>424</v>
      </c>
      <c r="C15" s="33"/>
      <c r="D15" s="26">
        <v>1132</v>
      </c>
      <c r="E15" s="26">
        <v>1132</v>
      </c>
      <c r="F15" s="26">
        <v>1</v>
      </c>
      <c r="G15" s="26">
        <v>1</v>
      </c>
      <c r="H15" s="26" t="s">
        <v>93</v>
      </c>
      <c r="I15" s="37">
        <v>13.7</v>
      </c>
    </row>
    <row r="16" spans="1:9" ht="12.95" customHeight="1">
      <c r="A16" s="23" t="s">
        <v>35</v>
      </c>
      <c r="B16" s="24" t="s">
        <v>425</v>
      </c>
      <c r="C16" s="33"/>
      <c r="D16" s="26">
        <v>174</v>
      </c>
      <c r="E16" s="26">
        <v>174</v>
      </c>
      <c r="F16" s="26">
        <v>3</v>
      </c>
      <c r="G16" s="26">
        <v>3</v>
      </c>
      <c r="H16" s="26" t="s">
        <v>29</v>
      </c>
      <c r="I16" s="37">
        <v>0.26</v>
      </c>
    </row>
    <row r="17" spans="1:13" ht="12.95" customHeight="1">
      <c r="A17" s="23" t="s">
        <v>37</v>
      </c>
      <c r="B17" s="24" t="s">
        <v>426</v>
      </c>
      <c r="C17" s="33"/>
      <c r="D17" s="26">
        <v>122</v>
      </c>
      <c r="E17" s="26">
        <v>122</v>
      </c>
      <c r="F17" s="26">
        <v>2</v>
      </c>
      <c r="G17" s="26">
        <v>2</v>
      </c>
      <c r="H17" s="26" t="s">
        <v>29</v>
      </c>
      <c r="I17" s="37">
        <v>0.43</v>
      </c>
    </row>
    <row r="18" spans="1:13" ht="12.95" customHeight="1">
      <c r="A18" s="23" t="s">
        <v>40</v>
      </c>
      <c r="B18" s="24" t="s">
        <v>427</v>
      </c>
      <c r="C18" s="33"/>
      <c r="D18" s="26">
        <v>22</v>
      </c>
      <c r="E18" s="26">
        <v>22</v>
      </c>
      <c r="F18" s="26">
        <v>1</v>
      </c>
      <c r="G18" s="26">
        <v>1</v>
      </c>
      <c r="H18" s="26" t="s">
        <v>34</v>
      </c>
      <c r="I18" s="37">
        <v>0.02</v>
      </c>
    </row>
    <row r="19" spans="1:13" ht="12.95" customHeight="1">
      <c r="A19" s="23" t="s">
        <v>42</v>
      </c>
      <c r="B19" s="24" t="s">
        <v>428</v>
      </c>
      <c r="C19" s="33"/>
      <c r="D19" s="26">
        <v>24</v>
      </c>
      <c r="E19" s="26">
        <v>24</v>
      </c>
      <c r="F19" s="26">
        <v>1</v>
      </c>
      <c r="G19" s="26">
        <v>1</v>
      </c>
      <c r="H19" s="26" t="s">
        <v>34</v>
      </c>
      <c r="I19" s="37">
        <v>0.02</v>
      </c>
    </row>
    <row r="20" spans="1:13" s="1" customFormat="1" ht="12.95" customHeight="1">
      <c r="A20" s="23" t="s">
        <v>44</v>
      </c>
      <c r="B20" s="24" t="s">
        <v>429</v>
      </c>
      <c r="C20" s="33"/>
      <c r="D20" s="26">
        <v>18</v>
      </c>
      <c r="E20" s="26">
        <v>18</v>
      </c>
      <c r="F20" s="26">
        <v>1</v>
      </c>
      <c r="G20" s="26">
        <v>1</v>
      </c>
      <c r="H20" s="26" t="s">
        <v>34</v>
      </c>
      <c r="I20" s="37">
        <v>0.03</v>
      </c>
    </row>
    <row r="21" spans="1:13" s="1" customFormat="1" ht="12.95" customHeight="1">
      <c r="A21" s="23" t="s">
        <v>46</v>
      </c>
      <c r="B21" s="24" t="s">
        <v>430</v>
      </c>
      <c r="C21" s="33"/>
      <c r="D21" s="26">
        <v>66</v>
      </c>
      <c r="E21" s="26">
        <v>66</v>
      </c>
      <c r="F21" s="26">
        <v>3</v>
      </c>
      <c r="G21" s="26">
        <v>3</v>
      </c>
      <c r="H21" s="26" t="s">
        <v>34</v>
      </c>
      <c r="I21" s="37">
        <v>0.06</v>
      </c>
    </row>
    <row r="22" spans="1:13" s="1" customFormat="1" ht="12.95" customHeight="1">
      <c r="A22" s="23" t="s">
        <v>48</v>
      </c>
      <c r="B22" s="24" t="s">
        <v>431</v>
      </c>
      <c r="C22" s="33"/>
      <c r="D22" s="26">
        <v>23</v>
      </c>
      <c r="E22" s="26">
        <v>23</v>
      </c>
      <c r="F22" s="26">
        <v>1</v>
      </c>
      <c r="G22" s="26">
        <v>1</v>
      </c>
      <c r="H22" s="26" t="s">
        <v>34</v>
      </c>
      <c r="I22" s="37">
        <v>0.02</v>
      </c>
    </row>
    <row r="23" spans="1:13" s="1" customFormat="1" ht="12.95" customHeight="1">
      <c r="A23" s="23" t="s">
        <v>50</v>
      </c>
      <c r="B23" s="24" t="s">
        <v>432</v>
      </c>
      <c r="C23" s="33"/>
      <c r="D23" s="26">
        <v>100</v>
      </c>
      <c r="E23" s="26">
        <v>100</v>
      </c>
      <c r="F23" s="26">
        <v>78</v>
      </c>
      <c r="G23" s="26">
        <v>230</v>
      </c>
      <c r="H23" s="26" t="s">
        <v>346</v>
      </c>
      <c r="I23" s="37">
        <v>1.2</v>
      </c>
    </row>
    <row r="24" spans="1:13" ht="12.95" customHeight="1">
      <c r="A24" s="23"/>
      <c r="B24" s="24"/>
      <c r="C24" s="33"/>
      <c r="D24" s="26"/>
      <c r="E24" s="26"/>
      <c r="F24" s="26"/>
      <c r="G24" s="26"/>
      <c r="H24" s="26"/>
      <c r="I24" s="38"/>
      <c r="K24" s="1"/>
      <c r="L24" s="1"/>
      <c r="M24" s="1"/>
    </row>
    <row r="25" spans="1:13" ht="12.95" customHeight="1">
      <c r="A25" s="23"/>
      <c r="B25" s="24"/>
      <c r="C25" s="33"/>
      <c r="D25" s="26"/>
      <c r="E25" s="26"/>
      <c r="F25" s="26"/>
      <c r="G25" s="26"/>
      <c r="H25" s="26"/>
      <c r="I25" s="38"/>
      <c r="K25" s="1"/>
      <c r="L25" s="1"/>
      <c r="M25" s="1"/>
    </row>
    <row r="26" spans="1:13" ht="12.95" customHeight="1">
      <c r="A26" s="23"/>
      <c r="B26" s="24"/>
      <c r="C26" s="33"/>
      <c r="D26" s="26"/>
      <c r="E26" s="26"/>
      <c r="F26" s="26"/>
      <c r="G26" s="26"/>
      <c r="H26" s="26"/>
      <c r="I26" s="38"/>
      <c r="K26" s="1"/>
      <c r="L26" s="1"/>
      <c r="M26" s="1"/>
    </row>
    <row r="27" spans="1:13" ht="12.95" customHeight="1">
      <c r="A27" s="23"/>
      <c r="B27" s="24"/>
      <c r="C27" s="33"/>
      <c r="D27" s="26"/>
      <c r="E27" s="26"/>
      <c r="F27" s="26"/>
      <c r="G27" s="26"/>
      <c r="H27" s="26"/>
      <c r="I27" s="38"/>
      <c r="K27" s="1"/>
      <c r="L27" s="1"/>
      <c r="M27" s="1"/>
    </row>
    <row r="28" spans="1:13" ht="12.95" customHeight="1">
      <c r="A28" s="23"/>
      <c r="B28" s="24"/>
      <c r="C28" s="33"/>
      <c r="D28" s="26"/>
      <c r="E28" s="26"/>
      <c r="F28" s="26"/>
      <c r="G28" s="26"/>
      <c r="H28" s="26"/>
      <c r="I28" s="38"/>
      <c r="K28" s="1"/>
      <c r="L28" s="1"/>
      <c r="M28" s="1"/>
    </row>
    <row r="29" spans="1:13" ht="12.95" customHeight="1">
      <c r="A29" s="23"/>
      <c r="B29" s="24"/>
      <c r="C29" s="33"/>
      <c r="D29" s="26"/>
      <c r="E29" s="26"/>
      <c r="F29" s="26"/>
      <c r="G29" s="26"/>
      <c r="H29" s="26"/>
      <c r="I29" s="38"/>
      <c r="K29" s="1"/>
      <c r="L29" s="1"/>
      <c r="M29" s="1"/>
    </row>
    <row r="30" spans="1:13" ht="12.95" customHeight="1">
      <c r="A30" s="102" t="s">
        <v>70</v>
      </c>
      <c r="B30" s="103"/>
      <c r="C30" s="104"/>
      <c r="D30" s="34">
        <f>SUM(D13:D29)</f>
        <v>5375</v>
      </c>
      <c r="E30" s="34">
        <f>SUM(E13:E29)</f>
        <v>5615</v>
      </c>
      <c r="F30" s="35">
        <f>SUM(F13:F29)</f>
        <v>93</v>
      </c>
      <c r="G30" s="35"/>
      <c r="H30" s="35"/>
      <c r="I30" s="34">
        <f>SUM(I13:I29)</f>
        <v>66.740000000000009</v>
      </c>
      <c r="K30" s="1"/>
      <c r="L30" s="1"/>
      <c r="M30" s="1"/>
    </row>
    <row r="33" spans="11:13">
      <c r="K33" s="1"/>
      <c r="L33" s="1"/>
      <c r="M33" s="1"/>
    </row>
  </sheetData>
  <mergeCells count="15">
    <mergeCell ref="D3:I3"/>
    <mergeCell ref="D4:I4"/>
    <mergeCell ref="D5:I5"/>
    <mergeCell ref="D6:I6"/>
    <mergeCell ref="D7:I7"/>
    <mergeCell ref="D8:I8"/>
    <mergeCell ref="D9:I9"/>
    <mergeCell ref="D10:I10"/>
    <mergeCell ref="A30:C30"/>
    <mergeCell ref="A11:A12"/>
    <mergeCell ref="F11:F12"/>
    <mergeCell ref="G11:G12"/>
    <mergeCell ref="H11:H12"/>
    <mergeCell ref="I11:I12"/>
    <mergeCell ref="B11:C12"/>
  </mergeCells>
  <phoneticPr fontId="8" type="noConversion"/>
  <pageMargins left="0.70866141732283505" right="0.59055118110236204" top="0.74803149606299202" bottom="0.74803149606299202" header="0.31496062992126" footer="0.31496062992126"/>
  <pageSetup paperSize="9"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M32"/>
  <sheetViews>
    <sheetView view="pageBreakPreview" topLeftCell="A4" zoomScale="120" zoomScaleNormal="100" zoomScaleSheetLayoutView="120" workbookViewId="0">
      <selection activeCell="B15" sqref="B15"/>
    </sheetView>
  </sheetViews>
  <sheetFormatPr defaultColWidth="9.265625" defaultRowHeight="13.5"/>
  <cols>
    <col min="1" max="1" width="4.46484375" style="2" customWidth="1"/>
    <col min="2" max="2" width="23.1328125" style="2" customWidth="1"/>
    <col min="3" max="3" width="15.59765625" style="2" customWidth="1"/>
    <col min="4" max="5" width="8.59765625" style="2" customWidth="1"/>
    <col min="6" max="6" width="6.59765625" style="2" customWidth="1"/>
    <col min="7" max="8" width="6.1328125" style="2" customWidth="1"/>
    <col min="9" max="9" width="9.59765625" style="2" customWidth="1"/>
    <col min="10" max="16384" width="9.265625" style="2"/>
  </cols>
  <sheetData>
    <row r="1" spans="1:9" ht="17.25">
      <c r="A1" s="3" t="s">
        <v>0</v>
      </c>
      <c r="B1" s="4"/>
      <c r="C1" s="5"/>
      <c r="D1" s="6"/>
      <c r="E1" s="6"/>
      <c r="F1" s="5"/>
      <c r="G1" s="5"/>
      <c r="H1" s="5"/>
      <c r="I1" s="6"/>
    </row>
    <row r="2" spans="1:9">
      <c r="A2" s="7"/>
      <c r="B2" s="7"/>
      <c r="C2" s="8"/>
      <c r="F2" s="8"/>
      <c r="G2" s="8"/>
      <c r="H2" s="8"/>
    </row>
    <row r="3" spans="1:9">
      <c r="A3" s="9" t="s">
        <v>1</v>
      </c>
      <c r="B3" s="10"/>
      <c r="C3" s="11"/>
      <c r="D3" s="116" t="s">
        <v>2</v>
      </c>
      <c r="E3" s="117"/>
      <c r="F3" s="117"/>
      <c r="G3" s="117"/>
      <c r="H3" s="117"/>
      <c r="I3" s="118"/>
    </row>
    <row r="4" spans="1:9">
      <c r="A4" s="12" t="s">
        <v>3</v>
      </c>
      <c r="C4" s="13"/>
      <c r="D4" s="119" t="s">
        <v>4</v>
      </c>
      <c r="E4" s="120"/>
      <c r="F4" s="120"/>
      <c r="G4" s="120"/>
      <c r="H4" s="120"/>
      <c r="I4" s="121"/>
    </row>
    <row r="5" spans="1:9">
      <c r="A5" s="12" t="s">
        <v>5</v>
      </c>
      <c r="C5" s="14"/>
      <c r="D5" s="119" t="s">
        <v>6</v>
      </c>
      <c r="E5" s="120"/>
      <c r="F5" s="120"/>
      <c r="G5" s="120"/>
      <c r="H5" s="120"/>
      <c r="I5" s="121"/>
    </row>
    <row r="6" spans="1:9">
      <c r="A6" s="12" t="s">
        <v>7</v>
      </c>
      <c r="C6" s="14"/>
      <c r="D6" s="119" t="s">
        <v>8</v>
      </c>
      <c r="E6" s="120"/>
      <c r="F6" s="120"/>
      <c r="G6" s="120"/>
      <c r="H6" s="120"/>
      <c r="I6" s="121"/>
    </row>
    <row r="7" spans="1:9">
      <c r="A7" s="12" t="s">
        <v>9</v>
      </c>
      <c r="C7" s="14"/>
      <c r="D7" s="119" t="s">
        <v>10</v>
      </c>
      <c r="E7" s="120"/>
      <c r="F7" s="120"/>
      <c r="G7" s="120"/>
      <c r="H7" s="120"/>
      <c r="I7" s="121"/>
    </row>
    <row r="8" spans="1:9">
      <c r="A8" s="15" t="s">
        <v>11</v>
      </c>
      <c r="B8" s="16"/>
      <c r="C8" s="17"/>
      <c r="D8" s="96" t="s">
        <v>12</v>
      </c>
      <c r="E8" s="97"/>
      <c r="F8" s="97"/>
      <c r="G8" s="97"/>
      <c r="H8" s="97"/>
      <c r="I8" s="98"/>
    </row>
    <row r="9" spans="1:9">
      <c r="A9" s="18" t="s">
        <v>433</v>
      </c>
      <c r="B9" s="16"/>
      <c r="C9" s="19"/>
      <c r="D9" s="99" t="s">
        <v>14</v>
      </c>
      <c r="E9" s="100"/>
      <c r="F9" s="100"/>
      <c r="G9" s="100"/>
      <c r="H9" s="100"/>
      <c r="I9" s="101"/>
    </row>
    <row r="10" spans="1:9" ht="15" customHeight="1">
      <c r="A10" s="18" t="s">
        <v>15</v>
      </c>
      <c r="B10" s="20"/>
      <c r="C10" s="19"/>
      <c r="D10" s="99" t="s">
        <v>421</v>
      </c>
      <c r="E10" s="100"/>
      <c r="F10" s="100"/>
      <c r="G10" s="100"/>
      <c r="H10" s="100"/>
      <c r="I10" s="101"/>
    </row>
    <row r="11" spans="1:9">
      <c r="A11" s="105" t="s">
        <v>17</v>
      </c>
      <c r="B11" s="112" t="s">
        <v>18</v>
      </c>
      <c r="C11" s="113"/>
      <c r="D11" s="21" t="s">
        <v>19</v>
      </c>
      <c r="E11" s="21"/>
      <c r="F11" s="110" t="s">
        <v>20</v>
      </c>
      <c r="G11" s="110" t="s">
        <v>21</v>
      </c>
      <c r="H11" s="110" t="s">
        <v>22</v>
      </c>
      <c r="I11" s="110" t="s">
        <v>23</v>
      </c>
    </row>
    <row r="12" spans="1:9">
      <c r="A12" s="105"/>
      <c r="B12" s="114"/>
      <c r="C12" s="115"/>
      <c r="D12" s="22" t="s">
        <v>24</v>
      </c>
      <c r="E12" s="22" t="s">
        <v>25</v>
      </c>
      <c r="F12" s="111"/>
      <c r="G12" s="111"/>
      <c r="H12" s="111"/>
      <c r="I12" s="111"/>
    </row>
    <row r="13" spans="1:9" ht="12.95" customHeight="1">
      <c r="A13" s="23" t="s">
        <v>26</v>
      </c>
      <c r="B13" s="24" t="s">
        <v>434</v>
      </c>
      <c r="C13" s="33"/>
      <c r="D13" s="26">
        <v>2562</v>
      </c>
      <c r="E13" s="26">
        <v>2802</v>
      </c>
      <c r="F13" s="26">
        <v>1</v>
      </c>
      <c r="G13" s="26">
        <v>1</v>
      </c>
      <c r="H13" s="26" t="s">
        <v>93</v>
      </c>
      <c r="I13" s="26">
        <v>37.299999999999997</v>
      </c>
    </row>
    <row r="14" spans="1:9" ht="12.95" customHeight="1">
      <c r="A14" s="23" t="s">
        <v>30</v>
      </c>
      <c r="B14" s="24" t="s">
        <v>435</v>
      </c>
      <c r="C14" s="33"/>
      <c r="D14" s="26">
        <v>1132</v>
      </c>
      <c r="E14" s="26">
        <v>1132</v>
      </c>
      <c r="F14" s="26">
        <v>1</v>
      </c>
      <c r="G14" s="26">
        <v>1</v>
      </c>
      <c r="H14" s="26" t="s">
        <v>93</v>
      </c>
      <c r="I14" s="37">
        <v>13.7</v>
      </c>
    </row>
    <row r="15" spans="1:9" ht="12.95" customHeight="1">
      <c r="A15" s="23" t="s">
        <v>32</v>
      </c>
      <c r="B15" s="24" t="s">
        <v>436</v>
      </c>
      <c r="C15" s="33"/>
      <c r="D15" s="26">
        <v>1132</v>
      </c>
      <c r="E15" s="26">
        <v>1132</v>
      </c>
      <c r="F15" s="26">
        <v>1</v>
      </c>
      <c r="G15" s="26">
        <v>1</v>
      </c>
      <c r="H15" s="26" t="s">
        <v>93</v>
      </c>
      <c r="I15" s="37">
        <v>13.7</v>
      </c>
    </row>
    <row r="16" spans="1:9" ht="12.95" customHeight="1">
      <c r="A16" s="23" t="s">
        <v>35</v>
      </c>
      <c r="B16" s="24" t="s">
        <v>425</v>
      </c>
      <c r="C16" s="33"/>
      <c r="D16" s="26">
        <v>112</v>
      </c>
      <c r="E16" s="26">
        <v>112</v>
      </c>
      <c r="F16" s="26">
        <v>2</v>
      </c>
      <c r="G16" s="26">
        <v>2</v>
      </c>
      <c r="H16" s="26" t="s">
        <v>29</v>
      </c>
      <c r="I16" s="37">
        <v>0.26</v>
      </c>
    </row>
    <row r="17" spans="1:13" ht="12.95" customHeight="1">
      <c r="A17" s="23" t="s">
        <v>37</v>
      </c>
      <c r="B17" s="24" t="s">
        <v>426</v>
      </c>
      <c r="C17" s="33"/>
      <c r="D17" s="26">
        <v>122</v>
      </c>
      <c r="E17" s="26">
        <v>122</v>
      </c>
      <c r="F17" s="26">
        <v>2</v>
      </c>
      <c r="G17" s="26">
        <v>2</v>
      </c>
      <c r="H17" s="26" t="s">
        <v>29</v>
      </c>
      <c r="I17" s="37">
        <v>0.43</v>
      </c>
    </row>
    <row r="18" spans="1:13" ht="12.95" customHeight="1">
      <c r="A18" s="23" t="s">
        <v>40</v>
      </c>
      <c r="B18" s="24" t="s">
        <v>437</v>
      </c>
      <c r="C18" s="33"/>
      <c r="D18" s="26">
        <v>18</v>
      </c>
      <c r="E18" s="26">
        <v>18</v>
      </c>
      <c r="F18" s="26">
        <v>1</v>
      </c>
      <c r="G18" s="26">
        <v>1</v>
      </c>
      <c r="H18" s="26" t="s">
        <v>34</v>
      </c>
      <c r="I18" s="37">
        <v>0.02</v>
      </c>
    </row>
    <row r="19" spans="1:13" ht="12.95" customHeight="1">
      <c r="A19" s="23" t="s">
        <v>42</v>
      </c>
      <c r="B19" s="24" t="s">
        <v>438</v>
      </c>
      <c r="C19" s="33"/>
      <c r="D19" s="26">
        <v>23</v>
      </c>
      <c r="E19" s="26">
        <v>23</v>
      </c>
      <c r="F19" s="26">
        <v>1</v>
      </c>
      <c r="G19" s="26">
        <v>1</v>
      </c>
      <c r="H19" s="26" t="s">
        <v>34</v>
      </c>
      <c r="I19" s="37">
        <v>0.02</v>
      </c>
    </row>
    <row r="20" spans="1:13" s="1" customFormat="1" ht="12.95" customHeight="1">
      <c r="A20" s="23" t="s">
        <v>44</v>
      </c>
      <c r="B20" s="24" t="s">
        <v>428</v>
      </c>
      <c r="C20" s="33"/>
      <c r="D20" s="26">
        <v>35</v>
      </c>
      <c r="E20" s="26">
        <v>35</v>
      </c>
      <c r="F20" s="26">
        <v>1</v>
      </c>
      <c r="G20" s="26">
        <v>1</v>
      </c>
      <c r="H20" s="26" t="s">
        <v>34</v>
      </c>
      <c r="I20" s="37">
        <v>0.03</v>
      </c>
    </row>
    <row r="21" spans="1:13" s="1" customFormat="1" ht="12.95" customHeight="1">
      <c r="A21" s="23" t="s">
        <v>46</v>
      </c>
      <c r="B21" s="24" t="s">
        <v>439</v>
      </c>
      <c r="C21" s="33"/>
      <c r="D21" s="26">
        <v>23</v>
      </c>
      <c r="E21" s="26">
        <v>23</v>
      </c>
      <c r="F21" s="26">
        <v>1</v>
      </c>
      <c r="G21" s="26">
        <v>1</v>
      </c>
      <c r="H21" s="26" t="s">
        <v>34</v>
      </c>
      <c r="I21" s="37">
        <v>0.06</v>
      </c>
    </row>
    <row r="22" spans="1:13" s="1" customFormat="1" ht="12.95" customHeight="1">
      <c r="A22" s="23" t="s">
        <v>48</v>
      </c>
      <c r="B22" s="24" t="s">
        <v>432</v>
      </c>
      <c r="C22" s="33"/>
      <c r="D22" s="26">
        <v>90</v>
      </c>
      <c r="E22" s="26">
        <v>90</v>
      </c>
      <c r="F22" s="26">
        <v>60</v>
      </c>
      <c r="G22" s="26">
        <v>170</v>
      </c>
      <c r="H22" s="26" t="s">
        <v>346</v>
      </c>
      <c r="I22" s="37">
        <v>0.88</v>
      </c>
    </row>
    <row r="23" spans="1:13" ht="12.95" customHeight="1">
      <c r="A23" s="23"/>
      <c r="B23" s="24"/>
      <c r="C23" s="33"/>
      <c r="D23" s="26"/>
      <c r="E23" s="26"/>
      <c r="F23" s="26"/>
      <c r="G23" s="26"/>
      <c r="H23" s="26"/>
      <c r="I23" s="38"/>
      <c r="K23" s="1"/>
      <c r="L23" s="1"/>
      <c r="M23" s="1"/>
    </row>
    <row r="24" spans="1:13" ht="12.95" customHeight="1">
      <c r="A24" s="23"/>
      <c r="B24" s="24"/>
      <c r="C24" s="33"/>
      <c r="D24" s="26"/>
      <c r="E24" s="26"/>
      <c r="F24" s="26"/>
      <c r="G24" s="26"/>
      <c r="H24" s="26"/>
      <c r="I24" s="38"/>
      <c r="K24" s="1"/>
      <c r="L24" s="1"/>
      <c r="M24" s="1"/>
    </row>
    <row r="25" spans="1:13" ht="12.95" customHeight="1">
      <c r="A25" s="23"/>
      <c r="B25" s="24"/>
      <c r="C25" s="33"/>
      <c r="D25" s="26"/>
      <c r="E25" s="26"/>
      <c r="F25" s="26"/>
      <c r="G25" s="26"/>
      <c r="H25" s="26"/>
      <c r="I25" s="38"/>
      <c r="K25" s="1"/>
      <c r="L25" s="1"/>
      <c r="M25" s="1"/>
    </row>
    <row r="26" spans="1:13" ht="12.95" customHeight="1">
      <c r="A26" s="23"/>
      <c r="B26" s="24"/>
      <c r="C26" s="33"/>
      <c r="D26" s="26"/>
      <c r="E26" s="26"/>
      <c r="F26" s="26"/>
      <c r="G26" s="26"/>
      <c r="H26" s="26"/>
      <c r="I26" s="38"/>
      <c r="K26" s="1"/>
      <c r="L26" s="1"/>
      <c r="M26" s="1"/>
    </row>
    <row r="27" spans="1:13" ht="12.95" customHeight="1">
      <c r="A27" s="23"/>
      <c r="B27" s="24"/>
      <c r="C27" s="33"/>
      <c r="D27" s="26"/>
      <c r="E27" s="26"/>
      <c r="F27" s="26"/>
      <c r="G27" s="26"/>
      <c r="H27" s="26"/>
      <c r="I27" s="38"/>
      <c r="K27" s="1"/>
      <c r="L27" s="1"/>
      <c r="M27" s="1"/>
    </row>
    <row r="28" spans="1:13" ht="12.95" customHeight="1">
      <c r="A28" s="23"/>
      <c r="B28" s="24"/>
      <c r="C28" s="33"/>
      <c r="D28" s="26"/>
      <c r="E28" s="26"/>
      <c r="F28" s="26"/>
      <c r="G28" s="26"/>
      <c r="H28" s="26"/>
      <c r="I28" s="38"/>
      <c r="K28" s="1"/>
      <c r="L28" s="1"/>
      <c r="M28" s="1"/>
    </row>
    <row r="29" spans="1:13" ht="12.95" customHeight="1">
      <c r="A29" s="102" t="s">
        <v>70</v>
      </c>
      <c r="B29" s="103"/>
      <c r="C29" s="104"/>
      <c r="D29" s="34">
        <f>SUM(D13:D28)</f>
        <v>5249</v>
      </c>
      <c r="E29" s="34">
        <f>SUM(E13:E28)</f>
        <v>5489</v>
      </c>
      <c r="F29" s="35">
        <f>SUM(F13:F28)</f>
        <v>71</v>
      </c>
      <c r="G29" s="35"/>
      <c r="H29" s="35"/>
      <c r="I29" s="34">
        <f>SUM(I13:I28)</f>
        <v>66.400000000000006</v>
      </c>
      <c r="K29" s="1"/>
      <c r="L29" s="1"/>
      <c r="M29" s="1"/>
    </row>
    <row r="32" spans="1:13">
      <c r="K32" s="1"/>
      <c r="L32" s="1"/>
      <c r="M32" s="1"/>
    </row>
  </sheetData>
  <mergeCells count="15">
    <mergeCell ref="D3:I3"/>
    <mergeCell ref="D4:I4"/>
    <mergeCell ref="D5:I5"/>
    <mergeCell ref="D6:I6"/>
    <mergeCell ref="D7:I7"/>
    <mergeCell ref="D8:I8"/>
    <mergeCell ref="D9:I9"/>
    <mergeCell ref="D10:I10"/>
    <mergeCell ref="A29:C29"/>
    <mergeCell ref="A11:A12"/>
    <mergeCell ref="F11:F12"/>
    <mergeCell ref="G11:G12"/>
    <mergeCell ref="H11:H12"/>
    <mergeCell ref="I11:I12"/>
    <mergeCell ref="B11:C12"/>
  </mergeCells>
  <phoneticPr fontId="8" type="noConversion"/>
  <pageMargins left="0.70866141732283505" right="0.59055118110236204" top="0.74803149606299202" bottom="0.74803149606299202" header="0.31496062992126" footer="0.31496062992126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M32"/>
  <sheetViews>
    <sheetView view="pageBreakPreview" topLeftCell="A3" zoomScale="120" zoomScaleNormal="100" zoomScaleSheetLayoutView="120" workbookViewId="0">
      <selection activeCell="B15" sqref="B15"/>
    </sheetView>
  </sheetViews>
  <sheetFormatPr defaultColWidth="9.265625" defaultRowHeight="13.5"/>
  <cols>
    <col min="1" max="1" width="4.46484375" style="2" customWidth="1"/>
    <col min="2" max="2" width="23.1328125" style="2" customWidth="1"/>
    <col min="3" max="3" width="15.59765625" style="2" customWidth="1"/>
    <col min="4" max="5" width="8.59765625" style="2" customWidth="1"/>
    <col min="6" max="6" width="6.59765625" style="2" customWidth="1"/>
    <col min="7" max="8" width="6.1328125" style="2" customWidth="1"/>
    <col min="9" max="9" width="9.59765625" style="2" customWidth="1"/>
    <col min="10" max="16384" width="9.265625" style="2"/>
  </cols>
  <sheetData>
    <row r="1" spans="1:9" ht="17.25">
      <c r="A1" s="3" t="s">
        <v>0</v>
      </c>
      <c r="B1" s="4"/>
      <c r="C1" s="5"/>
      <c r="D1" s="6"/>
      <c r="E1" s="6"/>
      <c r="F1" s="5"/>
      <c r="G1" s="5"/>
      <c r="H1" s="5"/>
      <c r="I1" s="6"/>
    </row>
    <row r="2" spans="1:9">
      <c r="A2" s="7"/>
      <c r="B2" s="7"/>
      <c r="C2" s="8"/>
      <c r="F2" s="8"/>
      <c r="G2" s="8"/>
      <c r="H2" s="8"/>
    </row>
    <row r="3" spans="1:9">
      <c r="A3" s="9" t="s">
        <v>1</v>
      </c>
      <c r="B3" s="10"/>
      <c r="C3" s="11"/>
      <c r="D3" s="116" t="s">
        <v>2</v>
      </c>
      <c r="E3" s="117"/>
      <c r="F3" s="117"/>
      <c r="G3" s="117"/>
      <c r="H3" s="117"/>
      <c r="I3" s="118"/>
    </row>
    <row r="4" spans="1:9">
      <c r="A4" s="12" t="s">
        <v>3</v>
      </c>
      <c r="C4" s="13"/>
      <c r="D4" s="119" t="s">
        <v>4</v>
      </c>
      <c r="E4" s="120"/>
      <c r="F4" s="120"/>
      <c r="G4" s="120"/>
      <c r="H4" s="120"/>
      <c r="I4" s="121"/>
    </row>
    <row r="5" spans="1:9">
      <c r="A5" s="12" t="s">
        <v>5</v>
      </c>
      <c r="C5" s="14"/>
      <c r="D5" s="119" t="s">
        <v>6</v>
      </c>
      <c r="E5" s="120"/>
      <c r="F5" s="120"/>
      <c r="G5" s="120"/>
      <c r="H5" s="120"/>
      <c r="I5" s="121"/>
    </row>
    <row r="6" spans="1:9">
      <c r="A6" s="12" t="s">
        <v>7</v>
      </c>
      <c r="C6" s="14"/>
      <c r="D6" s="119" t="s">
        <v>8</v>
      </c>
      <c r="E6" s="120"/>
      <c r="F6" s="120"/>
      <c r="G6" s="120"/>
      <c r="H6" s="120"/>
      <c r="I6" s="121"/>
    </row>
    <row r="7" spans="1:9">
      <c r="A7" s="12" t="s">
        <v>9</v>
      </c>
      <c r="C7" s="14"/>
      <c r="D7" s="119" t="s">
        <v>10</v>
      </c>
      <c r="E7" s="120"/>
      <c r="F7" s="120"/>
      <c r="G7" s="120"/>
      <c r="H7" s="120"/>
      <c r="I7" s="121"/>
    </row>
    <row r="8" spans="1:9">
      <c r="A8" s="15" t="s">
        <v>11</v>
      </c>
      <c r="B8" s="16"/>
      <c r="C8" s="17"/>
      <c r="D8" s="96" t="s">
        <v>12</v>
      </c>
      <c r="E8" s="97"/>
      <c r="F8" s="97"/>
      <c r="G8" s="97"/>
      <c r="H8" s="97"/>
      <c r="I8" s="98"/>
    </row>
    <row r="9" spans="1:9">
      <c r="A9" s="18" t="s">
        <v>440</v>
      </c>
      <c r="B9" s="16"/>
      <c r="C9" s="19"/>
      <c r="D9" s="99" t="s">
        <v>14</v>
      </c>
      <c r="E9" s="100"/>
      <c r="F9" s="100"/>
      <c r="G9" s="100"/>
      <c r="H9" s="100"/>
      <c r="I9" s="101"/>
    </row>
    <row r="10" spans="1:9" ht="15" customHeight="1">
      <c r="A10" s="18" t="s">
        <v>15</v>
      </c>
      <c r="B10" s="20"/>
      <c r="C10" s="19"/>
      <c r="D10" s="99" t="s">
        <v>421</v>
      </c>
      <c r="E10" s="100"/>
      <c r="F10" s="100"/>
      <c r="G10" s="100"/>
      <c r="H10" s="100"/>
      <c r="I10" s="101"/>
    </row>
    <row r="11" spans="1:9">
      <c r="A11" s="105" t="s">
        <v>17</v>
      </c>
      <c r="B11" s="112" t="s">
        <v>18</v>
      </c>
      <c r="C11" s="113"/>
      <c r="D11" s="21" t="s">
        <v>19</v>
      </c>
      <c r="E11" s="21"/>
      <c r="F11" s="110" t="s">
        <v>20</v>
      </c>
      <c r="G11" s="110" t="s">
        <v>21</v>
      </c>
      <c r="H11" s="110" t="s">
        <v>22</v>
      </c>
      <c r="I11" s="110" t="s">
        <v>23</v>
      </c>
    </row>
    <row r="12" spans="1:9">
      <c r="A12" s="105"/>
      <c r="B12" s="114"/>
      <c r="C12" s="115"/>
      <c r="D12" s="22" t="s">
        <v>24</v>
      </c>
      <c r="E12" s="22" t="s">
        <v>25</v>
      </c>
      <c r="F12" s="111"/>
      <c r="G12" s="111"/>
      <c r="H12" s="111"/>
      <c r="I12" s="111"/>
    </row>
    <row r="13" spans="1:9" ht="12.95" customHeight="1">
      <c r="A13" s="23" t="s">
        <v>26</v>
      </c>
      <c r="B13" s="24" t="s">
        <v>441</v>
      </c>
      <c r="C13" s="33"/>
      <c r="D13" s="26">
        <v>2562</v>
      </c>
      <c r="E13" s="26">
        <v>2802</v>
      </c>
      <c r="F13" s="26">
        <v>1</v>
      </c>
      <c r="G13" s="26">
        <v>1</v>
      </c>
      <c r="H13" s="26" t="s">
        <v>93</v>
      </c>
      <c r="I13" s="26">
        <v>37.299999999999997</v>
      </c>
    </row>
    <row r="14" spans="1:9" ht="12.95" customHeight="1">
      <c r="A14" s="23" t="s">
        <v>30</v>
      </c>
      <c r="B14" s="24" t="s">
        <v>442</v>
      </c>
      <c r="C14" s="33"/>
      <c r="D14" s="26">
        <v>1132</v>
      </c>
      <c r="E14" s="26">
        <v>1132</v>
      </c>
      <c r="F14" s="26">
        <v>1</v>
      </c>
      <c r="G14" s="26">
        <v>1</v>
      </c>
      <c r="H14" s="26" t="s">
        <v>93</v>
      </c>
      <c r="I14" s="37">
        <v>13.7</v>
      </c>
    </row>
    <row r="15" spans="1:9" ht="12.95" customHeight="1">
      <c r="A15" s="23" t="s">
        <v>32</v>
      </c>
      <c r="B15" s="24" t="s">
        <v>443</v>
      </c>
      <c r="C15" s="33"/>
      <c r="D15" s="26">
        <v>1132</v>
      </c>
      <c r="E15" s="26">
        <v>1132</v>
      </c>
      <c r="F15" s="26">
        <v>1</v>
      </c>
      <c r="G15" s="26">
        <v>1</v>
      </c>
      <c r="H15" s="26" t="s">
        <v>93</v>
      </c>
      <c r="I15" s="37">
        <v>13.7</v>
      </c>
    </row>
    <row r="16" spans="1:9" ht="12.95" customHeight="1">
      <c r="A16" s="23" t="s">
        <v>35</v>
      </c>
      <c r="B16" s="24" t="s">
        <v>444</v>
      </c>
      <c r="C16" s="33"/>
      <c r="D16" s="26">
        <v>93</v>
      </c>
      <c r="E16" s="26">
        <v>93</v>
      </c>
      <c r="F16" s="26">
        <v>15</v>
      </c>
      <c r="G16" s="26">
        <v>200</v>
      </c>
      <c r="H16" s="26" t="s">
        <v>39</v>
      </c>
      <c r="I16" s="37">
        <v>0.3</v>
      </c>
    </row>
    <row r="17" spans="1:13" ht="12.95" customHeight="1">
      <c r="A17" s="23"/>
      <c r="B17" s="24"/>
      <c r="C17" s="33"/>
      <c r="D17" s="26"/>
      <c r="E17" s="26"/>
      <c r="F17" s="26"/>
      <c r="G17" s="26"/>
      <c r="H17" s="26"/>
      <c r="I17" s="37"/>
    </row>
    <row r="18" spans="1:13" ht="12.95" customHeight="1">
      <c r="A18" s="23"/>
      <c r="B18" s="24"/>
      <c r="C18" s="33"/>
      <c r="D18" s="26"/>
      <c r="E18" s="26"/>
      <c r="F18" s="26"/>
      <c r="G18" s="26"/>
      <c r="H18" s="26"/>
      <c r="I18" s="37"/>
    </row>
    <row r="19" spans="1:13" ht="12.95" customHeight="1">
      <c r="A19" s="23"/>
      <c r="B19" s="24"/>
      <c r="C19" s="33"/>
      <c r="D19" s="26"/>
      <c r="E19" s="26"/>
      <c r="F19" s="26"/>
      <c r="G19" s="26"/>
      <c r="H19" s="26"/>
      <c r="I19" s="37"/>
    </row>
    <row r="20" spans="1:13" s="1" customFormat="1" ht="12.95" customHeight="1">
      <c r="A20" s="23"/>
      <c r="B20" s="24"/>
      <c r="C20" s="33"/>
      <c r="D20" s="26"/>
      <c r="E20" s="26"/>
      <c r="F20" s="26"/>
      <c r="G20" s="26"/>
      <c r="H20" s="26"/>
      <c r="I20" s="37"/>
    </row>
    <row r="21" spans="1:13" s="1" customFormat="1" ht="12.95" customHeight="1">
      <c r="A21" s="23"/>
      <c r="B21" s="24"/>
      <c r="C21" s="33"/>
      <c r="D21" s="26"/>
      <c r="E21" s="26"/>
      <c r="F21" s="26"/>
      <c r="G21" s="26"/>
      <c r="H21" s="26"/>
      <c r="I21" s="37"/>
    </row>
    <row r="22" spans="1:13" s="1" customFormat="1" ht="12.95" customHeight="1">
      <c r="A22" s="23"/>
      <c r="B22" s="24"/>
      <c r="C22" s="33"/>
      <c r="D22" s="26"/>
      <c r="E22" s="26"/>
      <c r="F22" s="26"/>
      <c r="G22" s="26"/>
      <c r="H22" s="26"/>
      <c r="I22" s="37"/>
    </row>
    <row r="23" spans="1:13" ht="12.95" customHeight="1">
      <c r="A23" s="23"/>
      <c r="B23" s="24"/>
      <c r="C23" s="33"/>
      <c r="D23" s="26"/>
      <c r="E23" s="26"/>
      <c r="F23" s="26"/>
      <c r="G23" s="26"/>
      <c r="H23" s="26"/>
      <c r="I23" s="38"/>
      <c r="K23" s="1"/>
      <c r="L23" s="1"/>
      <c r="M23" s="1"/>
    </row>
    <row r="24" spans="1:13" ht="12.95" customHeight="1">
      <c r="A24" s="23"/>
      <c r="B24" s="24"/>
      <c r="C24" s="33"/>
      <c r="D24" s="26"/>
      <c r="E24" s="26"/>
      <c r="F24" s="26"/>
      <c r="G24" s="26"/>
      <c r="H24" s="26"/>
      <c r="I24" s="38"/>
      <c r="K24" s="1"/>
      <c r="L24" s="1"/>
      <c r="M24" s="1"/>
    </row>
    <row r="25" spans="1:13" ht="12.95" customHeight="1">
      <c r="A25" s="23"/>
      <c r="B25" s="24"/>
      <c r="C25" s="33"/>
      <c r="D25" s="26"/>
      <c r="E25" s="26"/>
      <c r="F25" s="26"/>
      <c r="G25" s="26"/>
      <c r="H25" s="26"/>
      <c r="I25" s="38"/>
      <c r="K25" s="1"/>
      <c r="L25" s="1"/>
      <c r="M25" s="1"/>
    </row>
    <row r="26" spans="1:13" ht="12.95" customHeight="1">
      <c r="A26" s="23"/>
      <c r="B26" s="24"/>
      <c r="C26" s="33"/>
      <c r="D26" s="26"/>
      <c r="E26" s="26"/>
      <c r="F26" s="26"/>
      <c r="G26" s="26"/>
      <c r="H26" s="26"/>
      <c r="I26" s="38"/>
      <c r="K26" s="1"/>
      <c r="L26" s="1"/>
      <c r="M26" s="1"/>
    </row>
    <row r="27" spans="1:13" ht="12.95" customHeight="1">
      <c r="A27" s="23"/>
      <c r="B27" s="24"/>
      <c r="C27" s="33"/>
      <c r="D27" s="26"/>
      <c r="E27" s="26"/>
      <c r="F27" s="26"/>
      <c r="G27" s="26"/>
      <c r="H27" s="26"/>
      <c r="I27" s="38"/>
      <c r="K27" s="1"/>
      <c r="L27" s="1"/>
      <c r="M27" s="1"/>
    </row>
    <row r="28" spans="1:13" ht="12.95" customHeight="1">
      <c r="A28" s="23"/>
      <c r="B28" s="24"/>
      <c r="C28" s="33"/>
      <c r="D28" s="26"/>
      <c r="E28" s="26"/>
      <c r="F28" s="26"/>
      <c r="G28" s="26"/>
      <c r="H28" s="26"/>
      <c r="I28" s="38"/>
      <c r="K28" s="1"/>
      <c r="L28" s="1"/>
      <c r="M28" s="1"/>
    </row>
    <row r="29" spans="1:13" ht="12.95" customHeight="1">
      <c r="A29" s="102" t="s">
        <v>70</v>
      </c>
      <c r="B29" s="103"/>
      <c r="C29" s="104"/>
      <c r="D29" s="34">
        <f>SUM(D13:D28)</f>
        <v>4919</v>
      </c>
      <c r="E29" s="34">
        <f>SUM(E13:E28)</f>
        <v>5159</v>
      </c>
      <c r="F29" s="35">
        <f>SUM(F13:F28)</f>
        <v>18</v>
      </c>
      <c r="G29" s="35"/>
      <c r="H29" s="35"/>
      <c r="I29" s="34">
        <f>SUM(I13:I28)</f>
        <v>65</v>
      </c>
      <c r="K29" s="1"/>
      <c r="L29" s="1"/>
      <c r="M29" s="1"/>
    </row>
    <row r="32" spans="1:13">
      <c r="K32" s="1"/>
      <c r="L32" s="1"/>
      <c r="M32" s="1"/>
    </row>
  </sheetData>
  <mergeCells count="15">
    <mergeCell ref="D3:I3"/>
    <mergeCell ref="D4:I4"/>
    <mergeCell ref="D5:I5"/>
    <mergeCell ref="D6:I6"/>
    <mergeCell ref="D7:I7"/>
    <mergeCell ref="D8:I8"/>
    <mergeCell ref="D9:I9"/>
    <mergeCell ref="D10:I10"/>
    <mergeCell ref="A29:C29"/>
    <mergeCell ref="A11:A12"/>
    <mergeCell ref="F11:F12"/>
    <mergeCell ref="G11:G12"/>
    <mergeCell ref="H11:H12"/>
    <mergeCell ref="I11:I12"/>
    <mergeCell ref="B11:C12"/>
  </mergeCells>
  <phoneticPr fontId="8" type="noConversion"/>
  <pageMargins left="0.70866141732283505" right="0.59055118110236204" top="0.74803149606299202" bottom="0.74803149606299202" header="0.31496062992126" footer="0.31496062992126"/>
  <pageSetup paperSize="9"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M34"/>
  <sheetViews>
    <sheetView view="pageBreakPreview" topLeftCell="A10" zoomScale="120" zoomScaleNormal="100" zoomScaleSheetLayoutView="120" workbookViewId="0">
      <selection activeCell="J14" sqref="J14:J24"/>
    </sheetView>
  </sheetViews>
  <sheetFormatPr defaultColWidth="9.265625" defaultRowHeight="13.5"/>
  <cols>
    <col min="1" max="1" width="4.46484375" style="2" customWidth="1"/>
    <col min="2" max="2" width="23.1328125" style="2" customWidth="1"/>
    <col min="3" max="3" width="15.59765625" style="2" customWidth="1"/>
    <col min="4" max="5" width="8.59765625" style="2" customWidth="1"/>
    <col min="6" max="6" width="6.59765625" style="2" customWidth="1"/>
    <col min="7" max="8" width="6.1328125" style="2" customWidth="1"/>
    <col min="9" max="9" width="9.59765625" style="2" customWidth="1"/>
    <col min="10" max="16384" width="9.265625" style="2"/>
  </cols>
  <sheetData>
    <row r="1" spans="1:10" ht="17.25">
      <c r="A1" s="3" t="s">
        <v>0</v>
      </c>
      <c r="B1" s="4"/>
      <c r="C1" s="5"/>
      <c r="D1" s="6"/>
      <c r="E1" s="6"/>
      <c r="F1" s="5"/>
      <c r="G1" s="5"/>
      <c r="H1" s="5"/>
      <c r="I1" s="6"/>
    </row>
    <row r="2" spans="1:10">
      <c r="A2" s="7"/>
      <c r="B2" s="7"/>
      <c r="C2" s="8"/>
      <c r="F2" s="8"/>
      <c r="G2" s="8"/>
      <c r="H2" s="8"/>
    </row>
    <row r="3" spans="1:10">
      <c r="A3" s="9" t="s">
        <v>1</v>
      </c>
      <c r="B3" s="10"/>
      <c r="C3" s="11"/>
      <c r="D3" s="116" t="s">
        <v>2</v>
      </c>
      <c r="E3" s="117"/>
      <c r="F3" s="117"/>
      <c r="G3" s="117"/>
      <c r="H3" s="117"/>
      <c r="I3" s="118"/>
    </row>
    <row r="4" spans="1:10">
      <c r="A4" s="12" t="s">
        <v>3</v>
      </c>
      <c r="C4" s="13"/>
      <c r="D4" s="119" t="s">
        <v>4</v>
      </c>
      <c r="E4" s="120"/>
      <c r="F4" s="120"/>
      <c r="G4" s="120"/>
      <c r="H4" s="120"/>
      <c r="I4" s="121"/>
    </row>
    <row r="5" spans="1:10">
      <c r="A5" s="12" t="s">
        <v>5</v>
      </c>
      <c r="C5" s="14"/>
      <c r="D5" s="119" t="s">
        <v>6</v>
      </c>
      <c r="E5" s="120"/>
      <c r="F5" s="120"/>
      <c r="G5" s="120"/>
      <c r="H5" s="120"/>
      <c r="I5" s="121"/>
    </row>
    <row r="6" spans="1:10">
      <c r="A6" s="12" t="s">
        <v>7</v>
      </c>
      <c r="C6" s="14"/>
      <c r="D6" s="119" t="s">
        <v>8</v>
      </c>
      <c r="E6" s="120"/>
      <c r="F6" s="120"/>
      <c r="G6" s="120"/>
      <c r="H6" s="120"/>
      <c r="I6" s="121"/>
    </row>
    <row r="7" spans="1:10">
      <c r="A7" s="12" t="s">
        <v>9</v>
      </c>
      <c r="C7" s="14"/>
      <c r="D7" s="119" t="s">
        <v>10</v>
      </c>
      <c r="E7" s="120"/>
      <c r="F7" s="120"/>
      <c r="G7" s="120"/>
      <c r="H7" s="120"/>
      <c r="I7" s="121"/>
    </row>
    <row r="8" spans="1:10">
      <c r="A8" s="15" t="s">
        <v>11</v>
      </c>
      <c r="B8" s="16"/>
      <c r="C8" s="17"/>
      <c r="D8" s="96" t="s">
        <v>12</v>
      </c>
      <c r="E8" s="97"/>
      <c r="F8" s="97"/>
      <c r="G8" s="97"/>
      <c r="H8" s="97"/>
      <c r="I8" s="98"/>
    </row>
    <row r="9" spans="1:10">
      <c r="A9" s="18" t="s">
        <v>445</v>
      </c>
      <c r="B9" s="16"/>
      <c r="C9" s="19"/>
      <c r="D9" s="99" t="s">
        <v>14</v>
      </c>
      <c r="E9" s="100"/>
      <c r="F9" s="100"/>
      <c r="G9" s="100"/>
      <c r="H9" s="100"/>
      <c r="I9" s="101"/>
    </row>
    <row r="10" spans="1:10" ht="15" customHeight="1">
      <c r="A10" s="18" t="s">
        <v>15</v>
      </c>
      <c r="B10" s="20"/>
      <c r="C10" s="19"/>
      <c r="D10" s="99" t="s">
        <v>446</v>
      </c>
      <c r="E10" s="100"/>
      <c r="F10" s="100"/>
      <c r="G10" s="100"/>
      <c r="H10" s="100"/>
      <c r="I10" s="101"/>
    </row>
    <row r="11" spans="1:10">
      <c r="A11" s="105" t="s">
        <v>17</v>
      </c>
      <c r="B11" s="112" t="s">
        <v>18</v>
      </c>
      <c r="C11" s="113"/>
      <c r="D11" s="21" t="s">
        <v>19</v>
      </c>
      <c r="E11" s="21"/>
      <c r="F11" s="110" t="s">
        <v>20</v>
      </c>
      <c r="G11" s="110" t="s">
        <v>21</v>
      </c>
      <c r="H11" s="110" t="s">
        <v>22</v>
      </c>
      <c r="I11" s="110" t="s">
        <v>23</v>
      </c>
    </row>
    <row r="12" spans="1:10">
      <c r="A12" s="105"/>
      <c r="B12" s="114"/>
      <c r="C12" s="115"/>
      <c r="D12" s="22" t="s">
        <v>24</v>
      </c>
      <c r="E12" s="22" t="s">
        <v>25</v>
      </c>
      <c r="F12" s="111"/>
      <c r="G12" s="111"/>
      <c r="H12" s="111"/>
      <c r="I12" s="111"/>
    </row>
    <row r="13" spans="1:10" ht="12.95" customHeight="1">
      <c r="A13" s="29" t="s">
        <v>26</v>
      </c>
      <c r="B13" s="39" t="s">
        <v>447</v>
      </c>
      <c r="C13" s="33"/>
      <c r="D13" s="32">
        <v>4556</v>
      </c>
      <c r="E13" s="32">
        <v>5557</v>
      </c>
      <c r="F13" s="32">
        <v>1</v>
      </c>
      <c r="G13" s="32">
        <v>14</v>
      </c>
      <c r="H13" s="32" t="s">
        <v>29</v>
      </c>
      <c r="I13" s="128">
        <v>46</v>
      </c>
      <c r="J13" s="1"/>
    </row>
    <row r="14" spans="1:10" ht="12.95" customHeight="1">
      <c r="A14" s="29" t="s">
        <v>30</v>
      </c>
      <c r="B14" s="39" t="s">
        <v>448</v>
      </c>
      <c r="C14" s="33"/>
      <c r="D14" s="32">
        <v>1580</v>
      </c>
      <c r="E14" s="32">
        <v>1580</v>
      </c>
      <c r="F14" s="32">
        <v>40</v>
      </c>
      <c r="G14" s="32">
        <v>100</v>
      </c>
      <c r="H14" s="32" t="s">
        <v>449</v>
      </c>
      <c r="I14" s="135"/>
      <c r="J14" s="40"/>
    </row>
    <row r="15" spans="1:10" ht="12.95" customHeight="1">
      <c r="A15" s="29" t="s">
        <v>32</v>
      </c>
      <c r="B15" s="39" t="s">
        <v>450</v>
      </c>
      <c r="C15" s="33"/>
      <c r="D15" s="32">
        <v>2128</v>
      </c>
      <c r="E15" s="32">
        <v>2128</v>
      </c>
      <c r="F15" s="32">
        <v>28</v>
      </c>
      <c r="G15" s="32">
        <v>28</v>
      </c>
      <c r="H15" s="32" t="s">
        <v>39</v>
      </c>
      <c r="I15" s="129"/>
      <c r="J15" s="40"/>
    </row>
    <row r="16" spans="1:10" ht="12.95" customHeight="1">
      <c r="A16" s="29" t="s">
        <v>35</v>
      </c>
      <c r="B16" s="39" t="s">
        <v>451</v>
      </c>
      <c r="C16" s="33"/>
      <c r="D16" s="32">
        <v>1800</v>
      </c>
      <c r="E16" s="32">
        <v>1800</v>
      </c>
      <c r="F16" s="32">
        <v>1</v>
      </c>
      <c r="G16" s="32">
        <v>300</v>
      </c>
      <c r="H16" s="32" t="s">
        <v>346</v>
      </c>
      <c r="I16" s="38">
        <v>1.44</v>
      </c>
      <c r="J16" s="40"/>
    </row>
    <row r="17" spans="1:13" ht="12.95" customHeight="1">
      <c r="A17" s="29" t="s">
        <v>37</v>
      </c>
      <c r="B17" s="39" t="s">
        <v>452</v>
      </c>
      <c r="C17" s="33"/>
      <c r="D17" s="32">
        <v>1288</v>
      </c>
      <c r="E17" s="32">
        <v>1288</v>
      </c>
      <c r="F17" s="32">
        <v>28</v>
      </c>
      <c r="G17" s="32">
        <v>14</v>
      </c>
      <c r="H17" s="32" t="s">
        <v>93</v>
      </c>
      <c r="I17" s="38">
        <v>9.1999999999999993</v>
      </c>
      <c r="J17" s="40"/>
    </row>
    <row r="18" spans="1:13" ht="12.95" customHeight="1">
      <c r="A18" s="29" t="s">
        <v>40</v>
      </c>
      <c r="B18" s="39" t="s">
        <v>453</v>
      </c>
      <c r="C18" s="33" t="s">
        <v>454</v>
      </c>
      <c r="D18" s="32">
        <v>67</v>
      </c>
      <c r="E18" s="32">
        <v>67</v>
      </c>
      <c r="F18" s="32">
        <v>1</v>
      </c>
      <c r="G18" s="32">
        <v>1</v>
      </c>
      <c r="H18" s="32" t="s">
        <v>93</v>
      </c>
      <c r="I18" s="38">
        <v>0.63</v>
      </c>
      <c r="J18" s="40"/>
    </row>
    <row r="19" spans="1:13" ht="12.95" customHeight="1">
      <c r="A19" s="29" t="s">
        <v>42</v>
      </c>
      <c r="B19" s="39" t="s">
        <v>453</v>
      </c>
      <c r="C19" s="33" t="s">
        <v>455</v>
      </c>
      <c r="D19" s="32">
        <v>114</v>
      </c>
      <c r="E19" s="32">
        <v>114</v>
      </c>
      <c r="F19" s="32">
        <v>1</v>
      </c>
      <c r="G19" s="32">
        <v>1</v>
      </c>
      <c r="H19" s="32" t="s">
        <v>93</v>
      </c>
      <c r="I19" s="38">
        <v>0.47</v>
      </c>
      <c r="J19" s="40"/>
    </row>
    <row r="20" spans="1:13" ht="12.95" customHeight="1">
      <c r="A20" s="29" t="s">
        <v>44</v>
      </c>
      <c r="B20" s="39" t="s">
        <v>456</v>
      </c>
      <c r="C20" s="33" t="s">
        <v>457</v>
      </c>
      <c r="D20" s="32">
        <v>102</v>
      </c>
      <c r="E20" s="32">
        <v>102</v>
      </c>
      <c r="F20" s="32">
        <v>2</v>
      </c>
      <c r="G20" s="32">
        <v>2</v>
      </c>
      <c r="H20" s="32" t="s">
        <v>93</v>
      </c>
      <c r="I20" s="38">
        <v>1.3</v>
      </c>
      <c r="J20" s="40"/>
    </row>
    <row r="21" spans="1:13" s="1" customFormat="1" ht="12.95" customHeight="1">
      <c r="A21" s="29" t="s">
        <v>46</v>
      </c>
      <c r="B21" s="39" t="s">
        <v>458</v>
      </c>
      <c r="C21" s="33"/>
      <c r="D21" s="32">
        <v>93</v>
      </c>
      <c r="E21" s="32">
        <v>93</v>
      </c>
      <c r="F21" s="32">
        <v>10</v>
      </c>
      <c r="G21" s="32">
        <v>10</v>
      </c>
      <c r="H21" s="32" t="s">
        <v>93</v>
      </c>
      <c r="I21" s="38">
        <v>2.1</v>
      </c>
      <c r="J21" s="40"/>
    </row>
    <row r="22" spans="1:13" s="1" customFormat="1" ht="12.95" customHeight="1">
      <c r="A22" s="29" t="s">
        <v>48</v>
      </c>
      <c r="B22" s="39" t="s">
        <v>459</v>
      </c>
      <c r="C22" s="33"/>
      <c r="D22" s="32">
        <v>100</v>
      </c>
      <c r="E22" s="32">
        <v>100</v>
      </c>
      <c r="F22" s="32">
        <v>8</v>
      </c>
      <c r="G22" s="32">
        <v>200</v>
      </c>
      <c r="H22" s="32" t="s">
        <v>195</v>
      </c>
      <c r="I22" s="38">
        <v>0.2</v>
      </c>
      <c r="J22" s="40"/>
    </row>
    <row r="23" spans="1:13" ht="12.95" customHeight="1">
      <c r="A23" s="29" t="s">
        <v>50</v>
      </c>
      <c r="B23" s="39" t="s">
        <v>460</v>
      </c>
      <c r="C23" s="33"/>
      <c r="D23" s="32">
        <v>13</v>
      </c>
      <c r="E23" s="32">
        <v>13</v>
      </c>
      <c r="F23" s="32">
        <v>2</v>
      </c>
      <c r="G23" s="32">
        <v>20</v>
      </c>
      <c r="H23" s="32" t="s">
        <v>461</v>
      </c>
      <c r="I23" s="38">
        <v>0.05</v>
      </c>
      <c r="J23" s="40"/>
      <c r="K23" s="1"/>
      <c r="L23" s="1"/>
      <c r="M23" s="1"/>
    </row>
    <row r="24" spans="1:13" ht="12.95" customHeight="1">
      <c r="A24" s="23"/>
      <c r="B24" s="24"/>
      <c r="C24" s="33"/>
      <c r="D24" s="26"/>
      <c r="E24" s="26"/>
      <c r="F24" s="26"/>
      <c r="G24" s="26"/>
      <c r="H24" s="26"/>
      <c r="I24" s="38"/>
      <c r="K24" s="1"/>
      <c r="L24" s="1"/>
      <c r="M24" s="1"/>
    </row>
    <row r="25" spans="1:13" ht="12.95" customHeight="1">
      <c r="A25" s="23"/>
      <c r="B25" s="24"/>
      <c r="C25" s="33"/>
      <c r="D25" s="26"/>
      <c r="E25" s="26"/>
      <c r="F25" s="26"/>
      <c r="G25" s="26"/>
      <c r="H25" s="26"/>
      <c r="I25" s="38"/>
      <c r="K25" s="1"/>
      <c r="L25" s="1"/>
      <c r="M25" s="1"/>
    </row>
    <row r="26" spans="1:13" ht="12.95" customHeight="1">
      <c r="A26" s="23"/>
      <c r="B26" s="24"/>
      <c r="C26" s="33"/>
      <c r="D26" s="26"/>
      <c r="E26" s="26"/>
      <c r="F26" s="26"/>
      <c r="G26" s="26"/>
      <c r="H26" s="26"/>
      <c r="I26" s="38"/>
      <c r="K26" s="1"/>
      <c r="L26" s="1"/>
      <c r="M26" s="1"/>
    </row>
    <row r="27" spans="1:13" ht="12.95" customHeight="1">
      <c r="A27" s="23"/>
      <c r="B27" s="24"/>
      <c r="C27" s="33"/>
      <c r="D27" s="26"/>
      <c r="E27" s="26"/>
      <c r="F27" s="26"/>
      <c r="G27" s="26"/>
      <c r="H27" s="26"/>
      <c r="I27" s="38"/>
      <c r="K27" s="1"/>
      <c r="L27" s="1"/>
      <c r="M27" s="1"/>
    </row>
    <row r="28" spans="1:13" ht="12.95" customHeight="1">
      <c r="A28" s="23"/>
      <c r="B28" s="24"/>
      <c r="C28" s="33"/>
      <c r="D28" s="26"/>
      <c r="E28" s="26"/>
      <c r="F28" s="26"/>
      <c r="G28" s="26"/>
      <c r="H28" s="26"/>
      <c r="I28" s="38"/>
      <c r="K28" s="1"/>
      <c r="L28" s="1"/>
      <c r="M28" s="1"/>
    </row>
    <row r="29" spans="1:13" ht="12.95" customHeight="1">
      <c r="A29" s="23"/>
      <c r="B29" s="24"/>
      <c r="C29" s="33"/>
      <c r="D29" s="26"/>
      <c r="E29" s="26"/>
      <c r="F29" s="26"/>
      <c r="G29" s="26"/>
      <c r="H29" s="26"/>
      <c r="I29" s="38"/>
      <c r="K29" s="1"/>
      <c r="L29" s="1"/>
      <c r="M29" s="1"/>
    </row>
    <row r="30" spans="1:13" ht="12.95" customHeight="1">
      <c r="A30" s="23"/>
      <c r="B30" s="24"/>
      <c r="C30" s="33"/>
      <c r="D30" s="26"/>
      <c r="E30" s="26"/>
      <c r="F30" s="26"/>
      <c r="G30" s="26"/>
      <c r="H30" s="26"/>
      <c r="I30" s="38"/>
      <c r="K30" s="1"/>
      <c r="L30" s="1"/>
      <c r="M30" s="1"/>
    </row>
    <row r="31" spans="1:13" ht="12.95" customHeight="1">
      <c r="A31" s="102" t="s">
        <v>70</v>
      </c>
      <c r="B31" s="103"/>
      <c r="C31" s="104"/>
      <c r="D31" s="34">
        <f>SUM(D13:D30)</f>
        <v>11841</v>
      </c>
      <c r="E31" s="34">
        <f>SUM(E13:E30)</f>
        <v>12842</v>
      </c>
      <c r="F31" s="35">
        <f>SUM(F13:F30)</f>
        <v>122</v>
      </c>
      <c r="G31" s="35"/>
      <c r="H31" s="35"/>
      <c r="I31" s="34">
        <f>SUM(I13:I30)</f>
        <v>61.39</v>
      </c>
      <c r="K31" s="1"/>
      <c r="L31" s="1"/>
      <c r="M31" s="1"/>
    </row>
    <row r="34" spans="11:13">
      <c r="K34" s="1"/>
      <c r="L34" s="1"/>
      <c r="M34" s="1"/>
    </row>
  </sheetData>
  <mergeCells count="16">
    <mergeCell ref="D3:I3"/>
    <mergeCell ref="D4:I4"/>
    <mergeCell ref="D5:I5"/>
    <mergeCell ref="D6:I6"/>
    <mergeCell ref="D7:I7"/>
    <mergeCell ref="D8:I8"/>
    <mergeCell ref="D9:I9"/>
    <mergeCell ref="D10:I10"/>
    <mergeCell ref="A31:C31"/>
    <mergeCell ref="A11:A12"/>
    <mergeCell ref="F11:F12"/>
    <mergeCell ref="G11:G12"/>
    <mergeCell ref="H11:H12"/>
    <mergeCell ref="I11:I12"/>
    <mergeCell ref="I13:I15"/>
    <mergeCell ref="B11:C12"/>
  </mergeCells>
  <phoneticPr fontId="8" type="noConversion"/>
  <pageMargins left="0.70866141732283505" right="0.59055118110236204" top="0.74803149606299202" bottom="0.74803149606299202" header="0.31496062992126" footer="0.31496062992126"/>
  <pageSetup paperSize="9" scale="9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M45"/>
  <sheetViews>
    <sheetView view="pageBreakPreview" topLeftCell="A16" zoomScale="120" zoomScaleNormal="100" zoomScaleSheetLayoutView="120" workbookViewId="0">
      <selection activeCell="C24" sqref="C24"/>
    </sheetView>
  </sheetViews>
  <sheetFormatPr defaultColWidth="9.265625" defaultRowHeight="13.5"/>
  <cols>
    <col min="1" max="1" width="4.46484375" style="2" customWidth="1"/>
    <col min="2" max="2" width="23.1328125" style="2" customWidth="1"/>
    <col min="3" max="3" width="15.59765625" style="2" customWidth="1"/>
    <col min="4" max="5" width="8.59765625" style="2" customWidth="1"/>
    <col min="6" max="6" width="6.59765625" style="2" customWidth="1"/>
    <col min="7" max="8" width="6.1328125" style="2" customWidth="1"/>
    <col min="9" max="9" width="9.59765625" style="2" customWidth="1"/>
    <col min="10" max="16384" width="9.265625" style="2"/>
  </cols>
  <sheetData>
    <row r="1" spans="1:9" ht="17.25">
      <c r="A1" s="3" t="s">
        <v>0</v>
      </c>
      <c r="B1" s="4"/>
      <c r="C1" s="5"/>
      <c r="D1" s="6"/>
      <c r="E1" s="6"/>
      <c r="F1" s="5"/>
      <c r="G1" s="5"/>
      <c r="H1" s="5"/>
      <c r="I1" s="6"/>
    </row>
    <row r="2" spans="1:9">
      <c r="A2" s="7"/>
      <c r="B2" s="7"/>
      <c r="C2" s="8"/>
      <c r="F2" s="8"/>
      <c r="G2" s="8"/>
      <c r="H2" s="8"/>
    </row>
    <row r="3" spans="1:9">
      <c r="A3" s="9" t="s">
        <v>1</v>
      </c>
      <c r="B3" s="10"/>
      <c r="C3" s="11"/>
      <c r="D3" s="116" t="s">
        <v>2</v>
      </c>
      <c r="E3" s="117"/>
      <c r="F3" s="117"/>
      <c r="G3" s="117"/>
      <c r="H3" s="117"/>
      <c r="I3" s="118"/>
    </row>
    <row r="4" spans="1:9">
      <c r="A4" s="12" t="s">
        <v>3</v>
      </c>
      <c r="C4" s="13"/>
      <c r="D4" s="119" t="s">
        <v>4</v>
      </c>
      <c r="E4" s="120"/>
      <c r="F4" s="120"/>
      <c r="G4" s="120"/>
      <c r="H4" s="120"/>
      <c r="I4" s="121"/>
    </row>
    <row r="5" spans="1:9">
      <c r="A5" s="12" t="s">
        <v>5</v>
      </c>
      <c r="C5" s="14"/>
      <c r="D5" s="119" t="s">
        <v>6</v>
      </c>
      <c r="E5" s="120"/>
      <c r="F5" s="120"/>
      <c r="G5" s="120"/>
      <c r="H5" s="120"/>
      <c r="I5" s="121"/>
    </row>
    <row r="6" spans="1:9">
      <c r="A6" s="12" t="s">
        <v>7</v>
      </c>
      <c r="C6" s="14"/>
      <c r="D6" s="119" t="s">
        <v>8</v>
      </c>
      <c r="E6" s="120"/>
      <c r="F6" s="120"/>
      <c r="G6" s="120"/>
      <c r="H6" s="120"/>
      <c r="I6" s="121"/>
    </row>
    <row r="7" spans="1:9">
      <c r="A7" s="12" t="s">
        <v>9</v>
      </c>
      <c r="C7" s="14"/>
      <c r="D7" s="119" t="s">
        <v>10</v>
      </c>
      <c r="E7" s="120"/>
      <c r="F7" s="120"/>
      <c r="G7" s="120"/>
      <c r="H7" s="120"/>
      <c r="I7" s="121"/>
    </row>
    <row r="8" spans="1:9">
      <c r="A8" s="15" t="s">
        <v>11</v>
      </c>
      <c r="B8" s="16"/>
      <c r="C8" s="17"/>
      <c r="D8" s="96" t="s">
        <v>12</v>
      </c>
      <c r="E8" s="97"/>
      <c r="F8" s="97"/>
      <c r="G8" s="97"/>
      <c r="H8" s="97"/>
      <c r="I8" s="98"/>
    </row>
    <row r="9" spans="1:9">
      <c r="A9" s="18" t="s">
        <v>462</v>
      </c>
      <c r="B9" s="16"/>
      <c r="C9" s="19"/>
      <c r="D9" s="99" t="s">
        <v>14</v>
      </c>
      <c r="E9" s="100"/>
      <c r="F9" s="100"/>
      <c r="G9" s="100"/>
      <c r="H9" s="100"/>
      <c r="I9" s="101"/>
    </row>
    <row r="10" spans="1:9" ht="15" customHeight="1">
      <c r="A10" s="18" t="s">
        <v>15</v>
      </c>
      <c r="B10" s="20"/>
      <c r="C10" s="19"/>
      <c r="D10" s="99" t="s">
        <v>463</v>
      </c>
      <c r="E10" s="100"/>
      <c r="F10" s="100"/>
      <c r="G10" s="100"/>
      <c r="H10" s="100"/>
      <c r="I10" s="101"/>
    </row>
    <row r="11" spans="1:9">
      <c r="A11" s="105" t="s">
        <v>17</v>
      </c>
      <c r="B11" s="112" t="s">
        <v>18</v>
      </c>
      <c r="C11" s="113"/>
      <c r="D11" s="21" t="s">
        <v>19</v>
      </c>
      <c r="E11" s="21"/>
      <c r="F11" s="110" t="s">
        <v>20</v>
      </c>
      <c r="G11" s="110" t="s">
        <v>21</v>
      </c>
      <c r="H11" s="110" t="s">
        <v>22</v>
      </c>
      <c r="I11" s="110" t="s">
        <v>23</v>
      </c>
    </row>
    <row r="12" spans="1:9">
      <c r="A12" s="105"/>
      <c r="B12" s="114"/>
      <c r="C12" s="115"/>
      <c r="D12" s="22" t="s">
        <v>24</v>
      </c>
      <c r="E12" s="22" t="s">
        <v>25</v>
      </c>
      <c r="F12" s="111"/>
      <c r="G12" s="111"/>
      <c r="H12" s="111"/>
      <c r="I12" s="111"/>
    </row>
    <row r="13" spans="1:9" ht="12.95" customHeight="1">
      <c r="A13" s="23" t="s">
        <v>26</v>
      </c>
      <c r="B13" s="24" t="s">
        <v>464</v>
      </c>
      <c r="C13" s="25"/>
      <c r="D13" s="26">
        <v>9324</v>
      </c>
      <c r="E13" s="26">
        <v>10500</v>
      </c>
      <c r="F13" s="27">
        <v>2</v>
      </c>
      <c r="G13" s="26">
        <v>6</v>
      </c>
      <c r="H13" s="26" t="s">
        <v>181</v>
      </c>
      <c r="I13" s="108">
        <v>57</v>
      </c>
    </row>
    <row r="14" spans="1:9" ht="12.95" customHeight="1">
      <c r="A14" s="23" t="s">
        <v>30</v>
      </c>
      <c r="B14" s="24" t="s">
        <v>465</v>
      </c>
      <c r="C14" s="25"/>
      <c r="D14" s="26">
        <v>23</v>
      </c>
      <c r="E14" s="26">
        <v>23</v>
      </c>
      <c r="F14" s="26">
        <v>1</v>
      </c>
      <c r="G14" s="26">
        <v>1</v>
      </c>
      <c r="H14" s="26" t="s">
        <v>34</v>
      </c>
      <c r="I14" s="134"/>
    </row>
    <row r="15" spans="1:9" ht="12.95" customHeight="1">
      <c r="A15" s="23" t="s">
        <v>32</v>
      </c>
      <c r="B15" s="24" t="s">
        <v>466</v>
      </c>
      <c r="C15" s="25"/>
      <c r="D15" s="26">
        <v>17</v>
      </c>
      <c r="E15" s="26">
        <v>17</v>
      </c>
      <c r="F15" s="26">
        <v>1</v>
      </c>
      <c r="G15" s="26">
        <v>1</v>
      </c>
      <c r="H15" s="26" t="s">
        <v>34</v>
      </c>
      <c r="I15" s="134"/>
    </row>
    <row r="16" spans="1:9" ht="12.95" customHeight="1">
      <c r="A16" s="23" t="s">
        <v>35</v>
      </c>
      <c r="B16" s="24" t="s">
        <v>467</v>
      </c>
      <c r="C16" s="25"/>
      <c r="D16" s="26">
        <v>62</v>
      </c>
      <c r="E16" s="26">
        <v>62</v>
      </c>
      <c r="F16" s="26">
        <v>1</v>
      </c>
      <c r="G16" s="26">
        <v>1</v>
      </c>
      <c r="H16" s="26" t="s">
        <v>34</v>
      </c>
      <c r="I16" s="134"/>
    </row>
    <row r="17" spans="1:10" ht="12.95" customHeight="1">
      <c r="A17" s="23" t="s">
        <v>37</v>
      </c>
      <c r="B17" s="24" t="s">
        <v>468</v>
      </c>
      <c r="C17" s="25"/>
      <c r="D17" s="26">
        <v>70</v>
      </c>
      <c r="E17" s="26">
        <v>70</v>
      </c>
      <c r="F17" s="26">
        <v>5</v>
      </c>
      <c r="G17" s="26">
        <v>5</v>
      </c>
      <c r="H17" s="26" t="s">
        <v>34</v>
      </c>
      <c r="I17" s="134"/>
    </row>
    <row r="18" spans="1:10" ht="12.95" customHeight="1">
      <c r="A18" s="23" t="s">
        <v>40</v>
      </c>
      <c r="B18" s="24" t="s">
        <v>469</v>
      </c>
      <c r="C18" s="25"/>
      <c r="D18" s="26">
        <v>92</v>
      </c>
      <c r="E18" s="26">
        <v>92</v>
      </c>
      <c r="F18" s="26">
        <v>4</v>
      </c>
      <c r="G18" s="26">
        <v>4</v>
      </c>
      <c r="H18" s="26" t="s">
        <v>34</v>
      </c>
      <c r="I18" s="134"/>
    </row>
    <row r="19" spans="1:10" ht="12.95" customHeight="1">
      <c r="A19" s="23" t="s">
        <v>42</v>
      </c>
      <c r="B19" s="24" t="s">
        <v>470</v>
      </c>
      <c r="C19" s="25"/>
      <c r="D19" s="26">
        <v>210</v>
      </c>
      <c r="E19" s="26">
        <v>210</v>
      </c>
      <c r="F19" s="26">
        <v>5</v>
      </c>
      <c r="G19" s="26">
        <v>5</v>
      </c>
      <c r="H19" s="26" t="s">
        <v>34</v>
      </c>
      <c r="I19" s="134"/>
    </row>
    <row r="20" spans="1:10" ht="12.95" customHeight="1">
      <c r="A20" s="23" t="s">
        <v>44</v>
      </c>
      <c r="B20" s="24" t="s">
        <v>471</v>
      </c>
      <c r="C20" s="25"/>
      <c r="D20" s="26">
        <v>310</v>
      </c>
      <c r="E20" s="26">
        <v>310</v>
      </c>
      <c r="F20" s="26">
        <v>5</v>
      </c>
      <c r="G20" s="26">
        <v>5</v>
      </c>
      <c r="H20" s="26" t="s">
        <v>34</v>
      </c>
      <c r="I20" s="134"/>
    </row>
    <row r="21" spans="1:10" ht="12.95" customHeight="1">
      <c r="A21" s="23" t="s">
        <v>46</v>
      </c>
      <c r="B21" s="24" t="s">
        <v>431</v>
      </c>
      <c r="C21" s="25"/>
      <c r="D21" s="26">
        <v>46</v>
      </c>
      <c r="E21" s="26">
        <v>46</v>
      </c>
      <c r="F21" s="26">
        <v>2</v>
      </c>
      <c r="G21" s="26">
        <v>2</v>
      </c>
      <c r="H21" s="26" t="s">
        <v>34</v>
      </c>
      <c r="I21" s="134"/>
    </row>
    <row r="22" spans="1:10" ht="12.95" customHeight="1">
      <c r="A22" s="23" t="s">
        <v>48</v>
      </c>
      <c r="B22" s="24" t="s">
        <v>472</v>
      </c>
      <c r="C22" s="25"/>
      <c r="D22" s="26">
        <v>175</v>
      </c>
      <c r="E22" s="26">
        <v>175</v>
      </c>
      <c r="F22" s="26">
        <v>5</v>
      </c>
      <c r="G22" s="26">
        <v>5</v>
      </c>
      <c r="H22" s="26" t="s">
        <v>34</v>
      </c>
      <c r="I22" s="134"/>
    </row>
    <row r="23" spans="1:10" ht="12.95" customHeight="1">
      <c r="A23" s="23" t="s">
        <v>50</v>
      </c>
      <c r="B23" s="24" t="s">
        <v>473</v>
      </c>
      <c r="C23" s="25"/>
      <c r="D23" s="26">
        <v>17</v>
      </c>
      <c r="E23" s="26">
        <v>17</v>
      </c>
      <c r="F23" s="26">
        <v>1</v>
      </c>
      <c r="G23" s="26">
        <v>1</v>
      </c>
      <c r="H23" s="26" t="s">
        <v>34</v>
      </c>
      <c r="I23" s="134"/>
    </row>
    <row r="24" spans="1:10" ht="12.95" customHeight="1">
      <c r="A24" s="23" t="s">
        <v>52</v>
      </c>
      <c r="B24" s="24" t="s">
        <v>474</v>
      </c>
      <c r="C24" s="25"/>
      <c r="D24" s="26">
        <v>23</v>
      </c>
      <c r="E24" s="26">
        <v>23</v>
      </c>
      <c r="F24" s="26">
        <v>1</v>
      </c>
      <c r="G24" s="26">
        <v>1</v>
      </c>
      <c r="H24" s="26" t="s">
        <v>34</v>
      </c>
      <c r="I24" s="134"/>
      <c r="J24" s="36"/>
    </row>
    <row r="25" spans="1:10" ht="12.95" customHeight="1">
      <c r="A25" s="23" t="s">
        <v>54</v>
      </c>
      <c r="B25" s="24" t="s">
        <v>475</v>
      </c>
      <c r="C25" s="25"/>
      <c r="D25" s="26">
        <v>27</v>
      </c>
      <c r="E25" s="26">
        <v>27</v>
      </c>
      <c r="F25" s="26">
        <v>1</v>
      </c>
      <c r="G25" s="26">
        <v>1</v>
      </c>
      <c r="H25" s="26" t="s">
        <v>34</v>
      </c>
      <c r="I25" s="134"/>
      <c r="J25" s="36"/>
    </row>
    <row r="26" spans="1:10" ht="12.95" customHeight="1">
      <c r="A26" s="23" t="s">
        <v>56</v>
      </c>
      <c r="B26" s="24" t="s">
        <v>476</v>
      </c>
      <c r="C26" s="25"/>
      <c r="D26" s="26">
        <v>62</v>
      </c>
      <c r="E26" s="26">
        <v>62</v>
      </c>
      <c r="F26" s="26">
        <v>1</v>
      </c>
      <c r="G26" s="26">
        <v>1</v>
      </c>
      <c r="H26" s="26" t="s">
        <v>34</v>
      </c>
      <c r="I26" s="134"/>
      <c r="J26" s="36"/>
    </row>
    <row r="27" spans="1:10" ht="12.95" customHeight="1">
      <c r="A27" s="23" t="s">
        <v>58</v>
      </c>
      <c r="B27" s="24" t="s">
        <v>477</v>
      </c>
      <c r="C27" s="25"/>
      <c r="D27" s="26">
        <v>42</v>
      </c>
      <c r="E27" s="26">
        <v>42</v>
      </c>
      <c r="F27" s="26">
        <v>1</v>
      </c>
      <c r="G27" s="26">
        <v>1</v>
      </c>
      <c r="H27" s="26" t="s">
        <v>34</v>
      </c>
      <c r="I27" s="134"/>
      <c r="J27" s="36"/>
    </row>
    <row r="28" spans="1:10" ht="12.95" customHeight="1">
      <c r="A28" s="23" t="s">
        <v>60</v>
      </c>
      <c r="B28" s="24" t="s">
        <v>478</v>
      </c>
      <c r="C28" s="25" t="s">
        <v>479</v>
      </c>
      <c r="D28" s="26">
        <v>21</v>
      </c>
      <c r="E28" s="27">
        <v>21</v>
      </c>
      <c r="F28" s="27">
        <v>1</v>
      </c>
      <c r="G28" s="26">
        <v>1</v>
      </c>
      <c r="H28" s="26" t="s">
        <v>34</v>
      </c>
      <c r="I28" s="134"/>
      <c r="J28" s="36"/>
    </row>
    <row r="29" spans="1:10" ht="12.95" customHeight="1">
      <c r="A29" s="23" t="s">
        <v>62</v>
      </c>
      <c r="B29" s="24" t="s">
        <v>478</v>
      </c>
      <c r="C29" s="25" t="s">
        <v>480</v>
      </c>
      <c r="D29" s="26">
        <v>13</v>
      </c>
      <c r="E29" s="27">
        <v>13</v>
      </c>
      <c r="F29" s="27">
        <v>1</v>
      </c>
      <c r="G29" s="26">
        <v>1</v>
      </c>
      <c r="H29" s="26" t="s">
        <v>34</v>
      </c>
      <c r="I29" s="134"/>
      <c r="J29" s="36"/>
    </row>
    <row r="30" spans="1:10" ht="12.95" customHeight="1">
      <c r="A30" s="23" t="s">
        <v>64</v>
      </c>
      <c r="B30" s="24" t="s">
        <v>481</v>
      </c>
      <c r="C30" s="25" t="s">
        <v>479</v>
      </c>
      <c r="D30" s="26">
        <v>84</v>
      </c>
      <c r="E30" s="27">
        <v>84</v>
      </c>
      <c r="F30" s="27">
        <v>14</v>
      </c>
      <c r="G30" s="26">
        <v>4</v>
      </c>
      <c r="H30" s="26" t="s">
        <v>181</v>
      </c>
      <c r="I30" s="134"/>
      <c r="J30" s="36"/>
    </row>
    <row r="31" spans="1:10" ht="12.95" customHeight="1">
      <c r="A31" s="23" t="s">
        <v>66</v>
      </c>
      <c r="B31" s="24" t="s">
        <v>481</v>
      </c>
      <c r="C31" s="25" t="s">
        <v>482</v>
      </c>
      <c r="D31" s="26">
        <v>28</v>
      </c>
      <c r="E31" s="27">
        <v>28</v>
      </c>
      <c r="F31" s="27">
        <v>8</v>
      </c>
      <c r="G31" s="26">
        <v>2</v>
      </c>
      <c r="H31" s="26" t="s">
        <v>181</v>
      </c>
      <c r="I31" s="109"/>
      <c r="J31" s="36"/>
    </row>
    <row r="32" spans="1:10" ht="12.95" customHeight="1">
      <c r="A32" s="23" t="s">
        <v>68</v>
      </c>
      <c r="B32" s="24" t="s">
        <v>483</v>
      </c>
      <c r="C32" s="25" t="s">
        <v>419</v>
      </c>
      <c r="D32" s="26">
        <v>65</v>
      </c>
      <c r="E32" s="108">
        <v>140</v>
      </c>
      <c r="F32" s="108">
        <v>1</v>
      </c>
      <c r="G32" s="26">
        <v>104</v>
      </c>
      <c r="H32" s="26" t="s">
        <v>228</v>
      </c>
      <c r="I32" s="122">
        <v>0.98</v>
      </c>
      <c r="J32" s="36"/>
    </row>
    <row r="33" spans="1:13" ht="12.95" customHeight="1">
      <c r="A33" s="23" t="s">
        <v>84</v>
      </c>
      <c r="B33" s="24" t="s">
        <v>483</v>
      </c>
      <c r="C33" s="25" t="s">
        <v>484</v>
      </c>
      <c r="D33" s="26">
        <v>18</v>
      </c>
      <c r="E33" s="134"/>
      <c r="F33" s="134"/>
      <c r="G33" s="26">
        <v>26</v>
      </c>
      <c r="H33" s="26" t="s">
        <v>228</v>
      </c>
      <c r="I33" s="139"/>
      <c r="J33" s="36"/>
    </row>
    <row r="34" spans="1:13" ht="12.95" customHeight="1">
      <c r="A34" s="23" t="s">
        <v>86</v>
      </c>
      <c r="B34" s="24" t="s">
        <v>485</v>
      </c>
      <c r="C34" s="25" t="s">
        <v>28</v>
      </c>
      <c r="D34" s="26">
        <v>37</v>
      </c>
      <c r="E34" s="109"/>
      <c r="F34" s="109"/>
      <c r="G34" s="26">
        <v>50</v>
      </c>
      <c r="H34" s="26" t="s">
        <v>228</v>
      </c>
      <c r="I34" s="123"/>
      <c r="J34" s="36"/>
    </row>
    <row r="35" spans="1:13" s="1" customFormat="1" ht="12.95" customHeight="1">
      <c r="A35" s="23" t="s">
        <v>88</v>
      </c>
      <c r="B35" s="24" t="s">
        <v>486</v>
      </c>
      <c r="C35" s="25"/>
      <c r="D35" s="26">
        <v>150</v>
      </c>
      <c r="E35" s="26">
        <v>150</v>
      </c>
      <c r="F35" s="26">
        <v>40</v>
      </c>
      <c r="G35" s="26">
        <v>120</v>
      </c>
      <c r="H35" s="26" t="s">
        <v>346</v>
      </c>
      <c r="I35" s="37">
        <v>3.7</v>
      </c>
      <c r="J35" s="36"/>
    </row>
    <row r="36" spans="1:13" s="1" customFormat="1" ht="12.95" customHeight="1">
      <c r="A36" s="23" t="s">
        <v>133</v>
      </c>
      <c r="B36" s="24" t="s">
        <v>487</v>
      </c>
      <c r="C36" s="25" t="s">
        <v>488</v>
      </c>
      <c r="D36" s="26">
        <v>5</v>
      </c>
      <c r="E36" s="26">
        <v>5</v>
      </c>
      <c r="F36" s="26">
        <v>1</v>
      </c>
      <c r="G36" s="26">
        <v>1</v>
      </c>
      <c r="H36" s="26" t="s">
        <v>39</v>
      </c>
      <c r="I36" s="37">
        <v>0.1</v>
      </c>
      <c r="J36" s="36"/>
    </row>
    <row r="37" spans="1:13" ht="12.95" customHeight="1">
      <c r="A37" s="29"/>
      <c r="B37" s="30"/>
      <c r="C37" s="31"/>
      <c r="D37" s="32"/>
      <c r="E37" s="32"/>
      <c r="F37" s="32"/>
      <c r="G37" s="32"/>
      <c r="H37" s="32"/>
      <c r="I37" s="38"/>
      <c r="J37" s="36"/>
      <c r="K37" s="1"/>
      <c r="L37" s="1"/>
      <c r="M37" s="1"/>
    </row>
    <row r="38" spans="1:13" ht="12.95" customHeight="1">
      <c r="A38" s="23"/>
      <c r="B38" s="24"/>
      <c r="C38" s="33"/>
      <c r="D38" s="26"/>
      <c r="E38" s="26"/>
      <c r="F38" s="26"/>
      <c r="G38" s="26"/>
      <c r="H38" s="26"/>
      <c r="I38" s="38"/>
      <c r="K38" s="1"/>
      <c r="L38" s="1"/>
      <c r="M38" s="1"/>
    </row>
    <row r="39" spans="1:13" ht="12.95" customHeight="1">
      <c r="A39" s="23"/>
      <c r="B39" s="24"/>
      <c r="C39" s="33"/>
      <c r="D39" s="26"/>
      <c r="E39" s="26"/>
      <c r="F39" s="26"/>
      <c r="G39" s="26"/>
      <c r="H39" s="26"/>
      <c r="I39" s="38"/>
      <c r="K39" s="1"/>
      <c r="L39" s="1"/>
      <c r="M39" s="1"/>
    </row>
    <row r="40" spans="1:13" ht="12.95" customHeight="1">
      <c r="A40" s="23"/>
      <c r="B40" s="24"/>
      <c r="C40" s="33"/>
      <c r="D40" s="26"/>
      <c r="E40" s="26"/>
      <c r="F40" s="26"/>
      <c r="G40" s="26"/>
      <c r="H40" s="26"/>
      <c r="I40" s="38"/>
      <c r="K40" s="1"/>
      <c r="L40" s="1"/>
      <c r="M40" s="1"/>
    </row>
    <row r="41" spans="1:13" ht="12.95" customHeight="1">
      <c r="A41" s="23"/>
      <c r="B41" s="24"/>
      <c r="C41" s="33"/>
      <c r="D41" s="26"/>
      <c r="E41" s="26"/>
      <c r="F41" s="26"/>
      <c r="G41" s="26"/>
      <c r="H41" s="26"/>
      <c r="I41" s="38"/>
      <c r="K41" s="1"/>
      <c r="L41" s="1"/>
      <c r="M41" s="1"/>
    </row>
    <row r="42" spans="1:13" ht="12.95" customHeight="1">
      <c r="A42" s="102" t="s">
        <v>70</v>
      </c>
      <c r="B42" s="103"/>
      <c r="C42" s="104"/>
      <c r="D42" s="34">
        <f>SUM(D13:D41)</f>
        <v>10921</v>
      </c>
      <c r="E42" s="34">
        <f>SUM(E13:E41)</f>
        <v>12117</v>
      </c>
      <c r="F42" s="35">
        <f>SUM(F13:F41)</f>
        <v>102</v>
      </c>
      <c r="G42" s="35"/>
      <c r="H42" s="35"/>
      <c r="I42" s="34">
        <f>SUM(I13:I41)</f>
        <v>61.78</v>
      </c>
      <c r="K42" s="1"/>
      <c r="L42" s="1"/>
      <c r="M42" s="1"/>
    </row>
    <row r="45" spans="1:13">
      <c r="K45" s="1"/>
      <c r="L45" s="1"/>
      <c r="M45" s="1"/>
    </row>
  </sheetData>
  <mergeCells count="19">
    <mergeCell ref="D3:I3"/>
    <mergeCell ref="D4:I4"/>
    <mergeCell ref="D5:I5"/>
    <mergeCell ref="D6:I6"/>
    <mergeCell ref="D7:I7"/>
    <mergeCell ref="D8:I8"/>
    <mergeCell ref="D9:I9"/>
    <mergeCell ref="D10:I10"/>
    <mergeCell ref="A42:C42"/>
    <mergeCell ref="A11:A12"/>
    <mergeCell ref="E32:E34"/>
    <mergeCell ref="F11:F12"/>
    <mergeCell ref="F32:F34"/>
    <mergeCell ref="G11:G12"/>
    <mergeCell ref="H11:H12"/>
    <mergeCell ref="I11:I12"/>
    <mergeCell ref="I13:I31"/>
    <mergeCell ref="I32:I34"/>
    <mergeCell ref="B11:C12"/>
  </mergeCells>
  <phoneticPr fontId="8" type="noConversion"/>
  <pageMargins left="0.70866141732283505" right="0.59055118110236204" top="0.74803149606299202" bottom="0.74803149606299202" header="0.31496062992126" footer="0.31496062992126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I38"/>
  <sheetViews>
    <sheetView view="pageBreakPreview" topLeftCell="A25" zoomScale="120" zoomScaleNormal="100" zoomScaleSheetLayoutView="120" workbookViewId="0">
      <selection activeCell="B20" sqref="B20"/>
    </sheetView>
  </sheetViews>
  <sheetFormatPr defaultColWidth="9.265625" defaultRowHeight="13.5"/>
  <cols>
    <col min="1" max="1" width="4.46484375" style="2" customWidth="1"/>
    <col min="2" max="2" width="23.1328125" style="2" customWidth="1"/>
    <col min="3" max="3" width="15.59765625" style="2" customWidth="1"/>
    <col min="4" max="5" width="8.59765625" style="2" customWidth="1"/>
    <col min="6" max="6" width="6.59765625" style="2" customWidth="1"/>
    <col min="7" max="8" width="6.1328125" style="2" customWidth="1"/>
    <col min="9" max="9" width="9.59765625" style="2" customWidth="1"/>
    <col min="10" max="16384" width="9.265625" style="2"/>
  </cols>
  <sheetData>
    <row r="1" spans="1:9" ht="17.25">
      <c r="A1" s="3" t="s">
        <v>0</v>
      </c>
      <c r="B1" s="4"/>
      <c r="C1" s="5"/>
      <c r="D1" s="6"/>
      <c r="E1" s="6"/>
      <c r="F1" s="5"/>
      <c r="G1" s="5"/>
      <c r="H1" s="5"/>
      <c r="I1" s="6"/>
    </row>
    <row r="2" spans="1:9">
      <c r="A2" s="7"/>
      <c r="B2" s="7"/>
      <c r="C2" s="8"/>
      <c r="F2" s="8"/>
      <c r="G2" s="8"/>
      <c r="H2" s="8"/>
    </row>
    <row r="3" spans="1:9">
      <c r="A3" s="9" t="s">
        <v>1</v>
      </c>
      <c r="B3" s="10"/>
      <c r="C3" s="11"/>
      <c r="D3" s="116" t="s">
        <v>2</v>
      </c>
      <c r="E3" s="117"/>
      <c r="F3" s="117"/>
      <c r="G3" s="117"/>
      <c r="H3" s="117"/>
      <c r="I3" s="118"/>
    </row>
    <row r="4" spans="1:9">
      <c r="A4" s="12" t="s">
        <v>3</v>
      </c>
      <c r="C4" s="13"/>
      <c r="D4" s="119" t="s">
        <v>4</v>
      </c>
      <c r="E4" s="120"/>
      <c r="F4" s="120"/>
      <c r="G4" s="120"/>
      <c r="H4" s="120"/>
      <c r="I4" s="121"/>
    </row>
    <row r="5" spans="1:9">
      <c r="A5" s="12" t="s">
        <v>5</v>
      </c>
      <c r="C5" s="14"/>
      <c r="D5" s="119" t="s">
        <v>6</v>
      </c>
      <c r="E5" s="120"/>
      <c r="F5" s="120"/>
      <c r="G5" s="120"/>
      <c r="H5" s="120"/>
      <c r="I5" s="121"/>
    </row>
    <row r="6" spans="1:9">
      <c r="A6" s="12" t="s">
        <v>7</v>
      </c>
      <c r="C6" s="14"/>
      <c r="D6" s="119" t="s">
        <v>8</v>
      </c>
      <c r="E6" s="120"/>
      <c r="F6" s="120"/>
      <c r="G6" s="120"/>
      <c r="H6" s="120"/>
      <c r="I6" s="121"/>
    </row>
    <row r="7" spans="1:9">
      <c r="A7" s="12" t="s">
        <v>9</v>
      </c>
      <c r="C7" s="14"/>
      <c r="D7" s="119" t="s">
        <v>10</v>
      </c>
      <c r="E7" s="120"/>
      <c r="F7" s="120"/>
      <c r="G7" s="120"/>
      <c r="H7" s="120"/>
      <c r="I7" s="121"/>
    </row>
    <row r="8" spans="1:9">
      <c r="A8" s="15" t="s">
        <v>11</v>
      </c>
      <c r="B8" s="16"/>
      <c r="C8" s="17"/>
      <c r="D8" s="96" t="s">
        <v>12</v>
      </c>
      <c r="E8" s="97"/>
      <c r="F8" s="97"/>
      <c r="G8" s="97"/>
      <c r="H8" s="97"/>
      <c r="I8" s="98"/>
    </row>
    <row r="9" spans="1:9">
      <c r="A9" s="18" t="s">
        <v>71</v>
      </c>
      <c r="B9" s="20"/>
      <c r="C9" s="19"/>
      <c r="D9" s="99" t="s">
        <v>14</v>
      </c>
      <c r="E9" s="100"/>
      <c r="F9" s="100"/>
      <c r="G9" s="100"/>
      <c r="H9" s="100"/>
      <c r="I9" s="101"/>
    </row>
    <row r="10" spans="1:9" ht="15" customHeight="1">
      <c r="A10" s="18" t="s">
        <v>72</v>
      </c>
      <c r="B10" s="20"/>
      <c r="C10" s="19"/>
      <c r="D10" s="99" t="s">
        <v>16</v>
      </c>
      <c r="E10" s="100"/>
      <c r="F10" s="100"/>
      <c r="G10" s="100"/>
      <c r="H10" s="100"/>
      <c r="I10" s="101"/>
    </row>
    <row r="11" spans="1:9">
      <c r="A11" s="105" t="s">
        <v>17</v>
      </c>
      <c r="B11" s="112" t="s">
        <v>18</v>
      </c>
      <c r="C11" s="113"/>
      <c r="D11" s="21" t="s">
        <v>19</v>
      </c>
      <c r="E11" s="21"/>
      <c r="F11" s="110" t="s">
        <v>20</v>
      </c>
      <c r="G11" s="110" t="s">
        <v>21</v>
      </c>
      <c r="H11" s="110" t="s">
        <v>22</v>
      </c>
      <c r="I11" s="110" t="s">
        <v>23</v>
      </c>
    </row>
    <row r="12" spans="1:9">
      <c r="A12" s="105"/>
      <c r="B12" s="114"/>
      <c r="C12" s="115"/>
      <c r="D12" s="22" t="s">
        <v>24</v>
      </c>
      <c r="E12" s="22" t="s">
        <v>25</v>
      </c>
      <c r="F12" s="111"/>
      <c r="G12" s="111"/>
      <c r="H12" s="111"/>
      <c r="I12" s="111"/>
    </row>
    <row r="13" spans="1:9">
      <c r="A13" s="23" t="s">
        <v>26</v>
      </c>
      <c r="B13" s="24" t="s">
        <v>27</v>
      </c>
      <c r="C13" s="25" t="s">
        <v>28</v>
      </c>
      <c r="D13" s="44">
        <v>2940</v>
      </c>
      <c r="E13" s="106">
        <v>4976</v>
      </c>
      <c r="F13" s="108">
        <v>1</v>
      </c>
      <c r="G13" s="44">
        <v>6</v>
      </c>
      <c r="H13" s="44" t="s">
        <v>29</v>
      </c>
      <c r="I13" s="122">
        <v>37.6</v>
      </c>
    </row>
    <row r="14" spans="1:9">
      <c r="A14" s="23" t="s">
        <v>30</v>
      </c>
      <c r="B14" s="24" t="s">
        <v>31</v>
      </c>
      <c r="C14" s="25" t="s">
        <v>28</v>
      </c>
      <c r="D14" s="44">
        <v>1536</v>
      </c>
      <c r="E14" s="107"/>
      <c r="F14" s="109"/>
      <c r="G14" s="44">
        <v>6</v>
      </c>
      <c r="H14" s="44" t="s">
        <v>29</v>
      </c>
      <c r="I14" s="123"/>
    </row>
    <row r="15" spans="1:9">
      <c r="A15" s="23" t="s">
        <v>32</v>
      </c>
      <c r="B15" s="24" t="s">
        <v>73</v>
      </c>
      <c r="C15" s="25"/>
      <c r="D15" s="44">
        <v>770</v>
      </c>
      <c r="E15" s="44">
        <v>860</v>
      </c>
      <c r="F15" s="26">
        <v>1</v>
      </c>
      <c r="G15" s="44">
        <v>1</v>
      </c>
      <c r="H15" s="44" t="s">
        <v>34</v>
      </c>
      <c r="I15" s="38">
        <v>14.5</v>
      </c>
    </row>
    <row r="16" spans="1:9">
      <c r="A16" s="23" t="s">
        <v>35</v>
      </c>
      <c r="B16" s="24" t="s">
        <v>74</v>
      </c>
      <c r="C16" s="25"/>
      <c r="D16" s="44">
        <v>890</v>
      </c>
      <c r="E16" s="44">
        <v>890</v>
      </c>
      <c r="F16" s="26">
        <v>1</v>
      </c>
      <c r="G16" s="44">
        <v>1</v>
      </c>
      <c r="H16" s="44" t="s">
        <v>34</v>
      </c>
      <c r="I16" s="38">
        <v>5.5</v>
      </c>
    </row>
    <row r="17" spans="1:9">
      <c r="A17" s="23" t="s">
        <v>37</v>
      </c>
      <c r="B17" s="24" t="s">
        <v>75</v>
      </c>
      <c r="C17" s="25"/>
      <c r="D17" s="66">
        <v>62</v>
      </c>
      <c r="E17" s="106">
        <v>124</v>
      </c>
      <c r="F17" s="108">
        <v>1</v>
      </c>
      <c r="G17" s="66">
        <v>1</v>
      </c>
      <c r="H17" s="44" t="s">
        <v>39</v>
      </c>
      <c r="I17" s="124">
        <v>0.21</v>
      </c>
    </row>
    <row r="18" spans="1:9">
      <c r="A18" s="23" t="s">
        <v>40</v>
      </c>
      <c r="B18" s="24" t="s">
        <v>76</v>
      </c>
      <c r="C18" s="25"/>
      <c r="D18" s="66">
        <v>62</v>
      </c>
      <c r="E18" s="107"/>
      <c r="F18" s="109"/>
      <c r="G18" s="66">
        <v>1</v>
      </c>
      <c r="H18" s="44" t="s">
        <v>39</v>
      </c>
      <c r="I18" s="125"/>
    </row>
    <row r="19" spans="1:9">
      <c r="A19" s="23" t="s">
        <v>42</v>
      </c>
      <c r="B19" s="24" t="s">
        <v>41</v>
      </c>
      <c r="C19" s="25"/>
      <c r="D19" s="66">
        <v>132</v>
      </c>
      <c r="E19" s="66">
        <v>132</v>
      </c>
      <c r="F19" s="26">
        <v>1</v>
      </c>
      <c r="G19" s="66">
        <v>2</v>
      </c>
      <c r="H19" s="44" t="s">
        <v>39</v>
      </c>
      <c r="I19" s="38">
        <v>0.23</v>
      </c>
    </row>
    <row r="20" spans="1:9">
      <c r="A20" s="23" t="s">
        <v>44</v>
      </c>
      <c r="B20" s="24" t="s">
        <v>77</v>
      </c>
      <c r="C20" s="25"/>
      <c r="D20" s="66">
        <v>240</v>
      </c>
      <c r="E20" s="66">
        <v>240</v>
      </c>
      <c r="F20" s="26">
        <v>2</v>
      </c>
      <c r="G20" s="66">
        <v>4</v>
      </c>
      <c r="H20" s="44" t="s">
        <v>39</v>
      </c>
      <c r="I20" s="38">
        <v>0.35</v>
      </c>
    </row>
    <row r="21" spans="1:9">
      <c r="A21" s="23" t="s">
        <v>46</v>
      </c>
      <c r="B21" s="24" t="s">
        <v>78</v>
      </c>
      <c r="C21" s="25"/>
      <c r="D21" s="66">
        <v>256</v>
      </c>
      <c r="E21" s="66">
        <v>256</v>
      </c>
      <c r="F21" s="26">
        <v>2</v>
      </c>
      <c r="G21" s="65">
        <v>4</v>
      </c>
      <c r="H21" s="44" t="s">
        <v>39</v>
      </c>
      <c r="I21" s="38">
        <v>0.48</v>
      </c>
    </row>
    <row r="22" spans="1:9">
      <c r="A22" s="23" t="s">
        <v>48</v>
      </c>
      <c r="B22" s="24" t="s">
        <v>79</v>
      </c>
      <c r="C22" s="25"/>
      <c r="D22" s="65">
        <v>368</v>
      </c>
      <c r="E22" s="65">
        <v>368</v>
      </c>
      <c r="F22" s="26">
        <v>2</v>
      </c>
      <c r="G22" s="65">
        <v>4</v>
      </c>
      <c r="H22" s="44" t="s">
        <v>39</v>
      </c>
      <c r="I22" s="38">
        <v>0.72</v>
      </c>
    </row>
    <row r="23" spans="1:9">
      <c r="A23" s="23" t="s">
        <v>50</v>
      </c>
      <c r="B23" s="24" t="s">
        <v>80</v>
      </c>
      <c r="C23" s="25"/>
      <c r="D23" s="28">
        <v>92</v>
      </c>
      <c r="E23" s="28">
        <v>92</v>
      </c>
      <c r="F23" s="47">
        <v>1</v>
      </c>
      <c r="G23" s="47">
        <v>1</v>
      </c>
      <c r="H23" s="28" t="s">
        <v>29</v>
      </c>
      <c r="I23" s="38">
        <v>0.4</v>
      </c>
    </row>
    <row r="24" spans="1:9">
      <c r="A24" s="23" t="s">
        <v>52</v>
      </c>
      <c r="B24" s="24" t="s">
        <v>81</v>
      </c>
      <c r="C24" s="25"/>
      <c r="D24" s="28">
        <v>44</v>
      </c>
      <c r="E24" s="28">
        <v>44</v>
      </c>
      <c r="F24" s="47">
        <v>1</v>
      </c>
      <c r="G24" s="47">
        <v>1</v>
      </c>
      <c r="H24" s="28" t="s">
        <v>29</v>
      </c>
      <c r="I24" s="38">
        <v>0.18</v>
      </c>
    </row>
    <row r="25" spans="1:9">
      <c r="A25" s="23" t="s">
        <v>54</v>
      </c>
      <c r="B25" s="24" t="s">
        <v>57</v>
      </c>
      <c r="C25" s="25"/>
      <c r="D25" s="65">
        <v>61</v>
      </c>
      <c r="E25" s="26">
        <v>61</v>
      </c>
      <c r="F25" s="65">
        <v>1</v>
      </c>
      <c r="G25" s="65">
        <v>1</v>
      </c>
      <c r="H25" s="28" t="s">
        <v>29</v>
      </c>
      <c r="I25" s="38">
        <v>0.21</v>
      </c>
    </row>
    <row r="26" spans="1:9">
      <c r="A26" s="23" t="s">
        <v>56</v>
      </c>
      <c r="B26" s="24" t="s">
        <v>59</v>
      </c>
      <c r="C26" s="25"/>
      <c r="D26" s="65">
        <v>82</v>
      </c>
      <c r="E26" s="26">
        <v>82</v>
      </c>
      <c r="F26" s="65">
        <v>1</v>
      </c>
      <c r="G26" s="65">
        <v>1</v>
      </c>
      <c r="H26" s="28" t="s">
        <v>29</v>
      </c>
      <c r="I26" s="38">
        <v>0.15</v>
      </c>
    </row>
    <row r="27" spans="1:9">
      <c r="A27" s="23" t="s">
        <v>58</v>
      </c>
      <c r="B27" s="24" t="s">
        <v>82</v>
      </c>
      <c r="C27" s="25"/>
      <c r="D27" s="28">
        <v>246</v>
      </c>
      <c r="E27" s="26">
        <v>246</v>
      </c>
      <c r="F27" s="47">
        <v>3</v>
      </c>
      <c r="G27" s="47">
        <v>3</v>
      </c>
      <c r="H27" s="28" t="s">
        <v>29</v>
      </c>
      <c r="I27" s="38">
        <v>0.27</v>
      </c>
    </row>
    <row r="28" spans="1:9">
      <c r="A28" s="23" t="s">
        <v>60</v>
      </c>
      <c r="B28" s="24" t="s">
        <v>61</v>
      </c>
      <c r="C28" s="25"/>
      <c r="D28" s="28">
        <v>220</v>
      </c>
      <c r="E28" s="28">
        <v>220</v>
      </c>
      <c r="F28" s="47">
        <v>5</v>
      </c>
      <c r="G28" s="47">
        <v>5</v>
      </c>
      <c r="H28" s="28" t="s">
        <v>29</v>
      </c>
      <c r="I28" s="38">
        <v>0.3</v>
      </c>
    </row>
    <row r="29" spans="1:9">
      <c r="A29" s="23" t="s">
        <v>62</v>
      </c>
      <c r="B29" s="24" t="s">
        <v>63</v>
      </c>
      <c r="C29" s="25"/>
      <c r="D29" s="28">
        <v>92</v>
      </c>
      <c r="E29" s="28">
        <v>92</v>
      </c>
      <c r="F29" s="47">
        <v>1</v>
      </c>
      <c r="G29" s="47">
        <v>1</v>
      </c>
      <c r="H29" s="28" t="s">
        <v>29</v>
      </c>
      <c r="I29" s="38">
        <v>0.4</v>
      </c>
    </row>
    <row r="30" spans="1:9">
      <c r="A30" s="23" t="s">
        <v>64</v>
      </c>
      <c r="B30" s="24" t="s">
        <v>65</v>
      </c>
      <c r="C30" s="25"/>
      <c r="D30" s="28">
        <v>25</v>
      </c>
      <c r="E30" s="28">
        <v>25</v>
      </c>
      <c r="F30" s="47">
        <v>1</v>
      </c>
      <c r="G30" s="47">
        <v>1</v>
      </c>
      <c r="H30" s="28" t="s">
        <v>29</v>
      </c>
      <c r="I30" s="38">
        <v>0.08</v>
      </c>
    </row>
    <row r="31" spans="1:9">
      <c r="A31" s="23" t="s">
        <v>66</v>
      </c>
      <c r="B31" s="24" t="s">
        <v>67</v>
      </c>
      <c r="C31" s="25"/>
      <c r="D31" s="28">
        <v>87</v>
      </c>
      <c r="E31" s="28">
        <v>87</v>
      </c>
      <c r="F31" s="47">
        <v>3</v>
      </c>
      <c r="G31" s="47">
        <v>3</v>
      </c>
      <c r="H31" s="28" t="s">
        <v>29</v>
      </c>
      <c r="I31" s="38">
        <v>0.21</v>
      </c>
    </row>
    <row r="32" spans="1:9">
      <c r="A32" s="23" t="s">
        <v>68</v>
      </c>
      <c r="B32" s="24" t="s">
        <v>83</v>
      </c>
      <c r="C32" s="25"/>
      <c r="D32" s="28">
        <v>60</v>
      </c>
      <c r="E32" s="28">
        <v>60</v>
      </c>
      <c r="F32" s="47">
        <v>5</v>
      </c>
      <c r="G32" s="47">
        <v>5</v>
      </c>
      <c r="H32" s="28" t="s">
        <v>29</v>
      </c>
      <c r="I32" s="38">
        <v>0.11</v>
      </c>
    </row>
    <row r="33" spans="1:9">
      <c r="A33" s="23" t="s">
        <v>84</v>
      </c>
      <c r="B33" s="24" t="s">
        <v>85</v>
      </c>
      <c r="C33" s="25"/>
      <c r="D33" s="28">
        <v>44</v>
      </c>
      <c r="E33" s="28">
        <v>44</v>
      </c>
      <c r="F33" s="47">
        <v>1</v>
      </c>
      <c r="G33" s="47">
        <v>1</v>
      </c>
      <c r="H33" s="28" t="s">
        <v>29</v>
      </c>
      <c r="I33" s="38">
        <v>0.05</v>
      </c>
    </row>
    <row r="34" spans="1:9">
      <c r="A34" s="23" t="s">
        <v>86</v>
      </c>
      <c r="B34" s="24" t="s">
        <v>87</v>
      </c>
      <c r="C34" s="25"/>
      <c r="D34" s="28">
        <v>25</v>
      </c>
      <c r="E34" s="28">
        <v>25</v>
      </c>
      <c r="F34" s="47">
        <v>1</v>
      </c>
      <c r="G34" s="47">
        <v>1</v>
      </c>
      <c r="H34" s="28" t="s">
        <v>29</v>
      </c>
      <c r="I34" s="38">
        <v>0.08</v>
      </c>
    </row>
    <row r="35" spans="1:9">
      <c r="A35" s="23" t="s">
        <v>88</v>
      </c>
      <c r="B35" s="24" t="s">
        <v>89</v>
      </c>
      <c r="C35" s="25"/>
      <c r="D35" s="28">
        <v>26</v>
      </c>
      <c r="E35" s="28">
        <v>26</v>
      </c>
      <c r="F35" s="47">
        <v>1</v>
      </c>
      <c r="G35" s="47">
        <v>1</v>
      </c>
      <c r="H35" s="28" t="s">
        <v>29</v>
      </c>
      <c r="I35" s="38">
        <v>7.0000000000000007E-2</v>
      </c>
    </row>
    <row r="36" spans="1:9">
      <c r="A36" s="23"/>
      <c r="B36" s="70"/>
      <c r="C36" s="25"/>
      <c r="D36" s="64"/>
      <c r="E36" s="64"/>
      <c r="F36" s="64"/>
      <c r="G36" s="64"/>
      <c r="H36" s="64"/>
      <c r="I36" s="38"/>
    </row>
    <row r="37" spans="1:9">
      <c r="A37" s="23"/>
      <c r="B37" s="70"/>
      <c r="C37" s="71"/>
      <c r="D37" s="72"/>
      <c r="E37" s="72"/>
      <c r="F37" s="72"/>
      <c r="G37" s="72"/>
      <c r="H37" s="72"/>
      <c r="I37" s="73"/>
    </row>
    <row r="38" spans="1:9">
      <c r="A38" s="102" t="s">
        <v>70</v>
      </c>
      <c r="B38" s="103"/>
      <c r="C38" s="104"/>
      <c r="D38" s="34">
        <f>SUM(D13:D37)</f>
        <v>8360</v>
      </c>
      <c r="E38" s="34">
        <f>SUM(E13:E37)</f>
        <v>8950</v>
      </c>
      <c r="F38" s="35">
        <f>SUM(F13:F37)</f>
        <v>36</v>
      </c>
      <c r="G38" s="35"/>
      <c r="H38" s="35"/>
      <c r="I38" s="34">
        <f>SUM(I13:I37)</f>
        <v>62.099999999999987</v>
      </c>
    </row>
  </sheetData>
  <mergeCells count="21">
    <mergeCell ref="D3:I3"/>
    <mergeCell ref="D4:I4"/>
    <mergeCell ref="D5:I5"/>
    <mergeCell ref="D6:I6"/>
    <mergeCell ref="D7:I7"/>
    <mergeCell ref="D8:I8"/>
    <mergeCell ref="D9:I9"/>
    <mergeCell ref="D10:I10"/>
    <mergeCell ref="A38:C38"/>
    <mergeCell ref="A11:A12"/>
    <mergeCell ref="E13:E14"/>
    <mergeCell ref="E17:E18"/>
    <mergeCell ref="F11:F12"/>
    <mergeCell ref="F13:F14"/>
    <mergeCell ref="F17:F18"/>
    <mergeCell ref="G11:G12"/>
    <mergeCell ref="H11:H12"/>
    <mergeCell ref="I11:I12"/>
    <mergeCell ref="I13:I14"/>
    <mergeCell ref="I17:I18"/>
    <mergeCell ref="B11:C12"/>
  </mergeCells>
  <phoneticPr fontId="8" type="noConversion"/>
  <pageMargins left="0.70866141732283505" right="0.59055118110236204" top="0.74803149606299202" bottom="0.74803149606299202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I29"/>
  <sheetViews>
    <sheetView view="pageBreakPreview" topLeftCell="A22" zoomScale="120" zoomScaleNormal="100" zoomScaleSheetLayoutView="120" workbookViewId="0">
      <selection activeCell="B20" sqref="B20"/>
    </sheetView>
  </sheetViews>
  <sheetFormatPr defaultColWidth="9.265625" defaultRowHeight="13.5"/>
  <cols>
    <col min="1" max="1" width="4.46484375" style="2" customWidth="1"/>
    <col min="2" max="2" width="23.1328125" style="2" customWidth="1"/>
    <col min="3" max="3" width="15.59765625" style="2" customWidth="1"/>
    <col min="4" max="5" width="8.59765625" style="2" customWidth="1"/>
    <col min="6" max="6" width="6.59765625" style="2" customWidth="1"/>
    <col min="7" max="8" width="6.1328125" style="2" customWidth="1"/>
    <col min="9" max="9" width="9.59765625" style="2" customWidth="1"/>
    <col min="10" max="16384" width="9.265625" style="2"/>
  </cols>
  <sheetData>
    <row r="1" spans="1:9" ht="17.25">
      <c r="A1" s="3" t="s">
        <v>0</v>
      </c>
      <c r="B1" s="4"/>
      <c r="C1" s="5"/>
      <c r="D1" s="6"/>
      <c r="E1" s="6"/>
      <c r="F1" s="5"/>
      <c r="G1" s="5"/>
      <c r="H1" s="5"/>
      <c r="I1" s="6"/>
    </row>
    <row r="2" spans="1:9">
      <c r="A2" s="7"/>
      <c r="B2" s="7"/>
      <c r="C2" s="8"/>
      <c r="F2" s="8"/>
      <c r="G2" s="8"/>
      <c r="H2" s="8"/>
    </row>
    <row r="3" spans="1:9">
      <c r="A3" s="9" t="s">
        <v>1</v>
      </c>
      <c r="B3" s="10"/>
      <c r="C3" s="11"/>
      <c r="D3" s="116" t="s">
        <v>2</v>
      </c>
      <c r="E3" s="117"/>
      <c r="F3" s="117"/>
      <c r="G3" s="117"/>
      <c r="H3" s="117"/>
      <c r="I3" s="118"/>
    </row>
    <row r="4" spans="1:9">
      <c r="A4" s="12" t="s">
        <v>3</v>
      </c>
      <c r="C4" s="13"/>
      <c r="D4" s="119" t="s">
        <v>4</v>
      </c>
      <c r="E4" s="120"/>
      <c r="F4" s="120"/>
      <c r="G4" s="120"/>
      <c r="H4" s="120"/>
      <c r="I4" s="121"/>
    </row>
    <row r="5" spans="1:9">
      <c r="A5" s="12" t="s">
        <v>5</v>
      </c>
      <c r="C5" s="14"/>
      <c r="D5" s="119" t="s">
        <v>6</v>
      </c>
      <c r="E5" s="120"/>
      <c r="F5" s="120"/>
      <c r="G5" s="120"/>
      <c r="H5" s="120"/>
      <c r="I5" s="121"/>
    </row>
    <row r="6" spans="1:9">
      <c r="A6" s="12" t="s">
        <v>7</v>
      </c>
      <c r="C6" s="14"/>
      <c r="D6" s="119" t="s">
        <v>8</v>
      </c>
      <c r="E6" s="120"/>
      <c r="F6" s="120"/>
      <c r="G6" s="120"/>
      <c r="H6" s="120"/>
      <c r="I6" s="121"/>
    </row>
    <row r="7" spans="1:9">
      <c r="A7" s="12" t="s">
        <v>9</v>
      </c>
      <c r="C7" s="14"/>
      <c r="D7" s="119" t="s">
        <v>10</v>
      </c>
      <c r="E7" s="120"/>
      <c r="F7" s="120"/>
      <c r="G7" s="120"/>
      <c r="H7" s="120"/>
      <c r="I7" s="121"/>
    </row>
    <row r="8" spans="1:9">
      <c r="A8" s="15" t="s">
        <v>11</v>
      </c>
      <c r="B8" s="16"/>
      <c r="C8" s="17"/>
      <c r="D8" s="96" t="s">
        <v>12</v>
      </c>
      <c r="E8" s="97"/>
      <c r="F8" s="97"/>
      <c r="G8" s="97"/>
      <c r="H8" s="97"/>
      <c r="I8" s="98"/>
    </row>
    <row r="9" spans="1:9">
      <c r="A9" s="18" t="s">
        <v>90</v>
      </c>
      <c r="B9" s="20"/>
      <c r="C9" s="19"/>
      <c r="D9" s="99" t="s">
        <v>14</v>
      </c>
      <c r="E9" s="100"/>
      <c r="F9" s="100"/>
      <c r="G9" s="100"/>
      <c r="H9" s="100"/>
      <c r="I9" s="101"/>
    </row>
    <row r="10" spans="1:9" ht="15" customHeight="1">
      <c r="A10" s="18" t="s">
        <v>72</v>
      </c>
      <c r="B10" s="20"/>
      <c r="C10" s="19"/>
      <c r="D10" s="99" t="s">
        <v>91</v>
      </c>
      <c r="E10" s="100"/>
      <c r="F10" s="100"/>
      <c r="G10" s="100"/>
      <c r="H10" s="100"/>
      <c r="I10" s="101"/>
    </row>
    <row r="11" spans="1:9">
      <c r="A11" s="105" t="s">
        <v>17</v>
      </c>
      <c r="B11" s="112" t="s">
        <v>18</v>
      </c>
      <c r="C11" s="113"/>
      <c r="D11" s="21" t="s">
        <v>19</v>
      </c>
      <c r="E11" s="21"/>
      <c r="F11" s="110" t="s">
        <v>20</v>
      </c>
      <c r="G11" s="110" t="s">
        <v>21</v>
      </c>
      <c r="H11" s="110" t="s">
        <v>22</v>
      </c>
      <c r="I11" s="110" t="s">
        <v>23</v>
      </c>
    </row>
    <row r="12" spans="1:9">
      <c r="A12" s="105"/>
      <c r="B12" s="114"/>
      <c r="C12" s="115"/>
      <c r="D12" s="22" t="s">
        <v>24</v>
      </c>
      <c r="E12" s="22" t="s">
        <v>25</v>
      </c>
      <c r="F12" s="111"/>
      <c r="G12" s="111"/>
      <c r="H12" s="111"/>
      <c r="I12" s="111"/>
    </row>
    <row r="13" spans="1:9">
      <c r="A13" s="23" t="s">
        <v>26</v>
      </c>
      <c r="B13" s="24" t="s">
        <v>92</v>
      </c>
      <c r="C13" s="33"/>
      <c r="D13" s="44">
        <v>4037</v>
      </c>
      <c r="E13" s="44">
        <v>4037</v>
      </c>
      <c r="F13" s="26">
        <v>1</v>
      </c>
      <c r="G13" s="44">
        <v>1</v>
      </c>
      <c r="H13" s="69" t="s">
        <v>93</v>
      </c>
      <c r="I13" s="122">
        <v>37.6</v>
      </c>
    </row>
    <row r="14" spans="1:9">
      <c r="A14" s="23" t="s">
        <v>30</v>
      </c>
      <c r="B14" s="24" t="s">
        <v>94</v>
      </c>
      <c r="C14" s="33"/>
      <c r="D14" s="44">
        <v>1480</v>
      </c>
      <c r="E14" s="44">
        <v>1480</v>
      </c>
      <c r="F14" s="26">
        <v>1</v>
      </c>
      <c r="G14" s="44">
        <v>1</v>
      </c>
      <c r="H14" s="69" t="s">
        <v>93</v>
      </c>
      <c r="I14" s="123"/>
    </row>
    <row r="15" spans="1:9">
      <c r="A15" s="23" t="s">
        <v>32</v>
      </c>
      <c r="B15" s="24" t="s">
        <v>95</v>
      </c>
      <c r="C15" s="33"/>
      <c r="D15" s="44">
        <v>890</v>
      </c>
      <c r="E15" s="44">
        <v>890</v>
      </c>
      <c r="F15" s="26">
        <v>1</v>
      </c>
      <c r="G15" s="44">
        <v>1</v>
      </c>
      <c r="H15" s="44" t="s">
        <v>34</v>
      </c>
      <c r="I15" s="38">
        <v>14.5</v>
      </c>
    </row>
    <row r="16" spans="1:9">
      <c r="A16" s="23" t="s">
        <v>35</v>
      </c>
      <c r="B16" s="24" t="s">
        <v>96</v>
      </c>
      <c r="C16" s="33"/>
      <c r="D16" s="66">
        <v>92</v>
      </c>
      <c r="E16" s="66">
        <v>92</v>
      </c>
      <c r="F16" s="26">
        <v>1</v>
      </c>
      <c r="G16" s="66">
        <v>1</v>
      </c>
      <c r="H16" s="28" t="s">
        <v>29</v>
      </c>
      <c r="I16" s="50">
        <v>0.4</v>
      </c>
    </row>
    <row r="17" spans="1:9">
      <c r="A17" s="23" t="s">
        <v>37</v>
      </c>
      <c r="B17" s="24" t="s">
        <v>82</v>
      </c>
      <c r="C17" s="33"/>
      <c r="D17" s="66">
        <v>82</v>
      </c>
      <c r="E17" s="66">
        <v>82</v>
      </c>
      <c r="F17" s="26">
        <v>1</v>
      </c>
      <c r="G17" s="66">
        <v>1</v>
      </c>
      <c r="H17" s="28" t="s">
        <v>29</v>
      </c>
      <c r="I17" s="38">
        <v>0.3</v>
      </c>
    </row>
    <row r="18" spans="1:9">
      <c r="A18" s="23" t="s">
        <v>40</v>
      </c>
      <c r="B18" s="24" t="s">
        <v>80</v>
      </c>
      <c r="C18" s="33"/>
      <c r="D18" s="65">
        <v>82</v>
      </c>
      <c r="E18" s="65">
        <v>82</v>
      </c>
      <c r="F18" s="26">
        <v>1</v>
      </c>
      <c r="G18" s="65">
        <v>1</v>
      </c>
      <c r="H18" s="28" t="s">
        <v>29</v>
      </c>
      <c r="I18" s="38">
        <v>0.3</v>
      </c>
    </row>
    <row r="19" spans="1:9">
      <c r="A19" s="23" t="s">
        <v>42</v>
      </c>
      <c r="B19" s="24" t="s">
        <v>69</v>
      </c>
      <c r="C19" s="33"/>
      <c r="D19" s="66">
        <v>92</v>
      </c>
      <c r="E19" s="66">
        <v>92</v>
      </c>
      <c r="F19" s="26">
        <v>1</v>
      </c>
      <c r="G19" s="65">
        <v>1</v>
      </c>
      <c r="H19" s="28" t="s">
        <v>29</v>
      </c>
      <c r="I19" s="38">
        <v>0.4</v>
      </c>
    </row>
    <row r="20" spans="1:9">
      <c r="A20" s="23" t="s">
        <v>44</v>
      </c>
      <c r="B20" s="24" t="s">
        <v>97</v>
      </c>
      <c r="C20" s="33"/>
      <c r="D20" s="65">
        <v>82</v>
      </c>
      <c r="E20" s="26">
        <v>82</v>
      </c>
      <c r="F20" s="65">
        <v>1</v>
      </c>
      <c r="G20" s="65">
        <v>1</v>
      </c>
      <c r="H20" s="44" t="s">
        <v>29</v>
      </c>
      <c r="I20" s="38">
        <v>0.3</v>
      </c>
    </row>
    <row r="21" spans="1:9">
      <c r="A21" s="23" t="s">
        <v>46</v>
      </c>
      <c r="B21" s="24" t="s">
        <v>98</v>
      </c>
      <c r="C21" s="33"/>
      <c r="D21" s="108">
        <v>186</v>
      </c>
      <c r="E21" s="108">
        <v>186</v>
      </c>
      <c r="F21" s="108">
        <v>1</v>
      </c>
      <c r="G21" s="65">
        <v>1</v>
      </c>
      <c r="H21" s="28" t="s">
        <v>39</v>
      </c>
      <c r="I21" s="124">
        <v>0.39</v>
      </c>
    </row>
    <row r="22" spans="1:9">
      <c r="A22" s="23" t="s">
        <v>48</v>
      </c>
      <c r="B22" s="24" t="s">
        <v>99</v>
      </c>
      <c r="C22" s="33"/>
      <c r="D22" s="109"/>
      <c r="E22" s="109"/>
      <c r="F22" s="109"/>
      <c r="G22" s="65">
        <v>1</v>
      </c>
      <c r="H22" s="28" t="s">
        <v>39</v>
      </c>
      <c r="I22" s="125"/>
    </row>
    <row r="23" spans="1:9">
      <c r="A23" s="23" t="s">
        <v>50</v>
      </c>
      <c r="B23" s="24" t="s">
        <v>100</v>
      </c>
      <c r="C23" s="33"/>
      <c r="D23" s="28">
        <v>86</v>
      </c>
      <c r="E23" s="28">
        <v>86</v>
      </c>
      <c r="F23" s="47">
        <v>1</v>
      </c>
      <c r="G23" s="65">
        <v>1</v>
      </c>
      <c r="H23" s="28" t="s">
        <v>39</v>
      </c>
      <c r="I23" s="38">
        <v>0.2</v>
      </c>
    </row>
    <row r="24" spans="1:9">
      <c r="A24" s="23" t="s">
        <v>52</v>
      </c>
      <c r="B24" s="24" t="s">
        <v>38</v>
      </c>
      <c r="C24" s="33"/>
      <c r="D24" s="65">
        <v>170</v>
      </c>
      <c r="E24" s="65">
        <v>170</v>
      </c>
      <c r="F24" s="47">
        <v>1</v>
      </c>
      <c r="G24" s="65">
        <v>2</v>
      </c>
      <c r="H24" s="28" t="s">
        <v>39</v>
      </c>
      <c r="I24" s="38">
        <v>0.4</v>
      </c>
    </row>
    <row r="25" spans="1:9">
      <c r="A25" s="23" t="s">
        <v>54</v>
      </c>
      <c r="B25" s="24" t="s">
        <v>45</v>
      </c>
      <c r="C25" s="33"/>
      <c r="D25" s="28">
        <v>184</v>
      </c>
      <c r="E25" s="28">
        <v>184</v>
      </c>
      <c r="F25" s="47">
        <v>1</v>
      </c>
      <c r="G25" s="47">
        <v>2</v>
      </c>
      <c r="H25" s="28" t="s">
        <v>39</v>
      </c>
      <c r="I25" s="38">
        <v>0.4</v>
      </c>
    </row>
    <row r="26" spans="1:9">
      <c r="A26" s="23"/>
      <c r="B26" s="24"/>
      <c r="C26" s="25"/>
      <c r="D26" s="28"/>
      <c r="E26" s="28"/>
      <c r="F26" s="47"/>
      <c r="G26" s="47"/>
      <c r="H26" s="28"/>
      <c r="I26" s="38"/>
    </row>
    <row r="27" spans="1:9">
      <c r="A27" s="23"/>
      <c r="B27" s="24"/>
      <c r="C27" s="25"/>
      <c r="D27" s="28"/>
      <c r="E27" s="28"/>
      <c r="F27" s="47"/>
      <c r="G27" s="47"/>
      <c r="H27" s="28"/>
      <c r="I27" s="38"/>
    </row>
    <row r="28" spans="1:9">
      <c r="A28" s="23"/>
      <c r="B28" s="24"/>
      <c r="C28" s="25"/>
      <c r="D28" s="28"/>
      <c r="E28" s="28"/>
      <c r="F28" s="47"/>
      <c r="G28" s="47"/>
      <c r="H28" s="28"/>
      <c r="I28" s="38"/>
    </row>
    <row r="29" spans="1:9">
      <c r="A29" s="102" t="s">
        <v>70</v>
      </c>
      <c r="B29" s="103"/>
      <c r="C29" s="104"/>
      <c r="D29" s="34">
        <f>SUM(D13:D28)</f>
        <v>7463</v>
      </c>
      <c r="E29" s="34">
        <f>SUM(E13:E28)</f>
        <v>7463</v>
      </c>
      <c r="F29" s="35">
        <f>SUM(F13:F28)</f>
        <v>12</v>
      </c>
      <c r="G29" s="35"/>
      <c r="H29" s="35"/>
      <c r="I29" s="34">
        <f>SUM(I13:I28)</f>
        <v>55.189999999999991</v>
      </c>
    </row>
  </sheetData>
  <mergeCells count="20">
    <mergeCell ref="D3:I3"/>
    <mergeCell ref="D4:I4"/>
    <mergeCell ref="D5:I5"/>
    <mergeCell ref="D6:I6"/>
    <mergeCell ref="D7:I7"/>
    <mergeCell ref="D8:I8"/>
    <mergeCell ref="D9:I9"/>
    <mergeCell ref="D10:I10"/>
    <mergeCell ref="A29:C29"/>
    <mergeCell ref="A11:A12"/>
    <mergeCell ref="D21:D22"/>
    <mergeCell ref="E21:E22"/>
    <mergeCell ref="F11:F12"/>
    <mergeCell ref="F21:F22"/>
    <mergeCell ref="G11:G12"/>
    <mergeCell ref="H11:H12"/>
    <mergeCell ref="I11:I12"/>
    <mergeCell ref="I13:I14"/>
    <mergeCell ref="I21:I22"/>
    <mergeCell ref="B11:C12"/>
  </mergeCells>
  <phoneticPr fontId="8" type="noConversion"/>
  <pageMargins left="0.70866141732283505" right="0.59055118110236204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I31"/>
  <sheetViews>
    <sheetView view="pageBreakPreview" topLeftCell="A4" zoomScale="120" zoomScaleNormal="100" zoomScaleSheetLayoutView="120" workbookViewId="0">
      <selection activeCell="B20" sqref="B20"/>
    </sheetView>
  </sheetViews>
  <sheetFormatPr defaultColWidth="9.265625" defaultRowHeight="13.5"/>
  <cols>
    <col min="1" max="1" width="4.46484375" style="2" customWidth="1"/>
    <col min="2" max="2" width="23.1328125" style="2" customWidth="1"/>
    <col min="3" max="3" width="15.59765625" style="2" customWidth="1"/>
    <col min="4" max="5" width="8.59765625" style="2" customWidth="1"/>
    <col min="6" max="6" width="6.59765625" style="2" customWidth="1"/>
    <col min="7" max="8" width="6.1328125" style="2" customWidth="1"/>
    <col min="9" max="9" width="9.59765625" style="2" customWidth="1"/>
    <col min="10" max="16384" width="9.265625" style="2"/>
  </cols>
  <sheetData>
    <row r="1" spans="1:9" ht="17.25">
      <c r="A1" s="3" t="s">
        <v>0</v>
      </c>
      <c r="B1" s="4"/>
      <c r="C1" s="5"/>
      <c r="D1" s="6"/>
      <c r="E1" s="6"/>
      <c r="F1" s="5"/>
      <c r="G1" s="5"/>
      <c r="H1" s="5"/>
      <c r="I1" s="6"/>
    </row>
    <row r="2" spans="1:9">
      <c r="A2" s="7"/>
      <c r="B2" s="7"/>
      <c r="C2" s="8"/>
      <c r="F2" s="8"/>
      <c r="G2" s="8"/>
      <c r="H2" s="8"/>
    </row>
    <row r="3" spans="1:9">
      <c r="A3" s="9" t="s">
        <v>1</v>
      </c>
      <c r="B3" s="10"/>
      <c r="C3" s="11"/>
      <c r="D3" s="116" t="s">
        <v>2</v>
      </c>
      <c r="E3" s="117"/>
      <c r="F3" s="117"/>
      <c r="G3" s="117"/>
      <c r="H3" s="117"/>
      <c r="I3" s="118"/>
    </row>
    <row r="4" spans="1:9">
      <c r="A4" s="12" t="s">
        <v>3</v>
      </c>
      <c r="C4" s="13"/>
      <c r="D4" s="119" t="s">
        <v>4</v>
      </c>
      <c r="E4" s="120"/>
      <c r="F4" s="120"/>
      <c r="G4" s="120"/>
      <c r="H4" s="120"/>
      <c r="I4" s="121"/>
    </row>
    <row r="5" spans="1:9">
      <c r="A5" s="12" t="s">
        <v>5</v>
      </c>
      <c r="C5" s="14"/>
      <c r="D5" s="119" t="s">
        <v>6</v>
      </c>
      <c r="E5" s="120"/>
      <c r="F5" s="120"/>
      <c r="G5" s="120"/>
      <c r="H5" s="120"/>
      <c r="I5" s="121"/>
    </row>
    <row r="6" spans="1:9">
      <c r="A6" s="12" t="s">
        <v>7</v>
      </c>
      <c r="C6" s="14"/>
      <c r="D6" s="119" t="s">
        <v>8</v>
      </c>
      <c r="E6" s="120"/>
      <c r="F6" s="120"/>
      <c r="G6" s="120"/>
      <c r="H6" s="120"/>
      <c r="I6" s="121"/>
    </row>
    <row r="7" spans="1:9">
      <c r="A7" s="12" t="s">
        <v>9</v>
      </c>
      <c r="C7" s="14"/>
      <c r="D7" s="119" t="s">
        <v>10</v>
      </c>
      <c r="E7" s="120"/>
      <c r="F7" s="120"/>
      <c r="G7" s="120"/>
      <c r="H7" s="120"/>
      <c r="I7" s="121"/>
    </row>
    <row r="8" spans="1:9">
      <c r="A8" s="15" t="s">
        <v>11</v>
      </c>
      <c r="B8" s="16"/>
      <c r="C8" s="17"/>
      <c r="D8" s="96" t="s">
        <v>12</v>
      </c>
      <c r="E8" s="97"/>
      <c r="F8" s="97"/>
      <c r="G8" s="97"/>
      <c r="H8" s="97"/>
      <c r="I8" s="98"/>
    </row>
    <row r="9" spans="1:9">
      <c r="A9" s="18" t="s">
        <v>101</v>
      </c>
      <c r="B9" s="16"/>
      <c r="C9" s="19"/>
      <c r="D9" s="99" t="s">
        <v>14</v>
      </c>
      <c r="E9" s="100"/>
      <c r="F9" s="100"/>
      <c r="G9" s="100"/>
      <c r="H9" s="100"/>
      <c r="I9" s="101"/>
    </row>
    <row r="10" spans="1:9" ht="15" customHeight="1">
      <c r="A10" s="18" t="s">
        <v>15</v>
      </c>
      <c r="B10" s="20"/>
      <c r="C10" s="19"/>
      <c r="D10" s="99" t="s">
        <v>91</v>
      </c>
      <c r="E10" s="100"/>
      <c r="F10" s="100"/>
      <c r="G10" s="100"/>
      <c r="H10" s="100"/>
      <c r="I10" s="101"/>
    </row>
    <row r="11" spans="1:9">
      <c r="A11" s="105" t="s">
        <v>17</v>
      </c>
      <c r="B11" s="112" t="s">
        <v>18</v>
      </c>
      <c r="C11" s="113"/>
      <c r="D11" s="21" t="s">
        <v>19</v>
      </c>
      <c r="E11" s="21"/>
      <c r="F11" s="110" t="s">
        <v>20</v>
      </c>
      <c r="G11" s="110" t="s">
        <v>21</v>
      </c>
      <c r="H11" s="110" t="s">
        <v>22</v>
      </c>
      <c r="I11" s="110" t="s">
        <v>23</v>
      </c>
    </row>
    <row r="12" spans="1:9">
      <c r="A12" s="105"/>
      <c r="B12" s="114"/>
      <c r="C12" s="115"/>
      <c r="D12" s="22" t="s">
        <v>24</v>
      </c>
      <c r="E12" s="22" t="s">
        <v>25</v>
      </c>
      <c r="F12" s="111"/>
      <c r="G12" s="111"/>
      <c r="H12" s="111"/>
      <c r="I12" s="111"/>
    </row>
    <row r="13" spans="1:9">
      <c r="A13" s="23" t="s">
        <v>26</v>
      </c>
      <c r="B13" s="39" t="s">
        <v>102</v>
      </c>
      <c r="C13" s="33"/>
      <c r="D13" s="64">
        <v>4037</v>
      </c>
      <c r="E13" s="64">
        <v>4037</v>
      </c>
      <c r="F13" s="32">
        <v>1</v>
      </c>
      <c r="G13" s="64">
        <v>1</v>
      </c>
      <c r="H13" s="64" t="s">
        <v>93</v>
      </c>
      <c r="I13" s="122">
        <v>37.6</v>
      </c>
    </row>
    <row r="14" spans="1:9">
      <c r="A14" s="23" t="s">
        <v>30</v>
      </c>
      <c r="B14" s="39" t="s">
        <v>103</v>
      </c>
      <c r="C14" s="33"/>
      <c r="D14" s="64">
        <v>1480</v>
      </c>
      <c r="E14" s="64">
        <v>1480</v>
      </c>
      <c r="F14" s="32">
        <v>1</v>
      </c>
      <c r="G14" s="64">
        <v>1</v>
      </c>
      <c r="H14" s="64" t="s">
        <v>93</v>
      </c>
      <c r="I14" s="123"/>
    </row>
    <row r="15" spans="1:9">
      <c r="A15" s="23" t="s">
        <v>32</v>
      </c>
      <c r="B15" s="60" t="s">
        <v>104</v>
      </c>
      <c r="C15" s="58"/>
      <c r="D15" s="64">
        <v>890</v>
      </c>
      <c r="E15" s="64">
        <v>890</v>
      </c>
      <c r="F15" s="32">
        <v>1</v>
      </c>
      <c r="G15" s="64">
        <v>1</v>
      </c>
      <c r="H15" s="64" t="s">
        <v>34</v>
      </c>
      <c r="I15" s="38">
        <v>14.5</v>
      </c>
    </row>
    <row r="16" spans="1:9">
      <c r="A16" s="23" t="s">
        <v>35</v>
      </c>
      <c r="B16" s="60" t="s">
        <v>82</v>
      </c>
      <c r="C16" s="58"/>
      <c r="D16" s="61">
        <v>246</v>
      </c>
      <c r="E16" s="61">
        <v>246</v>
      </c>
      <c r="F16" s="61">
        <v>3</v>
      </c>
      <c r="G16" s="61">
        <v>3</v>
      </c>
      <c r="H16" s="41" t="s">
        <v>29</v>
      </c>
      <c r="I16" s="38">
        <v>1.17</v>
      </c>
    </row>
    <row r="17" spans="1:9">
      <c r="A17" s="23" t="s">
        <v>37</v>
      </c>
      <c r="B17" s="60" t="s">
        <v>69</v>
      </c>
      <c r="C17" s="58"/>
      <c r="D17" s="61">
        <v>92</v>
      </c>
      <c r="E17" s="61">
        <v>92</v>
      </c>
      <c r="F17" s="61">
        <v>1</v>
      </c>
      <c r="G17" s="61">
        <v>1</v>
      </c>
      <c r="H17" s="41" t="s">
        <v>29</v>
      </c>
      <c r="I17" s="38">
        <v>0.39</v>
      </c>
    </row>
    <row r="18" spans="1:9">
      <c r="A18" s="23" t="s">
        <v>40</v>
      </c>
      <c r="B18" s="60" t="s">
        <v>59</v>
      </c>
      <c r="C18" s="58"/>
      <c r="D18" s="61">
        <v>246</v>
      </c>
      <c r="E18" s="61">
        <v>246</v>
      </c>
      <c r="F18" s="61">
        <v>3</v>
      </c>
      <c r="G18" s="61">
        <v>3</v>
      </c>
      <c r="H18" s="41" t="s">
        <v>29</v>
      </c>
      <c r="I18" s="38">
        <v>1.17</v>
      </c>
    </row>
    <row r="19" spans="1:9">
      <c r="A19" s="23" t="s">
        <v>42</v>
      </c>
      <c r="B19" s="60" t="s">
        <v>38</v>
      </c>
      <c r="C19" s="58"/>
      <c r="D19" s="106">
        <v>150</v>
      </c>
      <c r="E19" s="106">
        <v>150</v>
      </c>
      <c r="F19" s="108">
        <v>1</v>
      </c>
      <c r="G19" s="65">
        <v>1</v>
      </c>
      <c r="H19" s="41" t="s">
        <v>39</v>
      </c>
      <c r="I19" s="124">
        <v>0.37</v>
      </c>
    </row>
    <row r="20" spans="1:9">
      <c r="A20" s="23" t="s">
        <v>44</v>
      </c>
      <c r="B20" s="60" t="s">
        <v>41</v>
      </c>
      <c r="C20" s="58"/>
      <c r="D20" s="107"/>
      <c r="E20" s="107"/>
      <c r="F20" s="109"/>
      <c r="G20" s="65">
        <v>1</v>
      </c>
      <c r="H20" s="41" t="s">
        <v>39</v>
      </c>
      <c r="I20" s="125"/>
    </row>
    <row r="21" spans="1:9">
      <c r="A21" s="23" t="s">
        <v>46</v>
      </c>
      <c r="B21" s="24" t="s">
        <v>77</v>
      </c>
      <c r="C21" s="58"/>
      <c r="D21" s="106">
        <v>124</v>
      </c>
      <c r="E21" s="106">
        <v>124</v>
      </c>
      <c r="F21" s="108">
        <v>1</v>
      </c>
      <c r="G21" s="65">
        <v>1</v>
      </c>
      <c r="H21" s="41" t="s">
        <v>39</v>
      </c>
      <c r="I21" s="124">
        <v>0.35</v>
      </c>
    </row>
    <row r="22" spans="1:9">
      <c r="A22" s="23" t="s">
        <v>48</v>
      </c>
      <c r="B22" s="24" t="s">
        <v>78</v>
      </c>
      <c r="C22" s="33"/>
      <c r="D22" s="107"/>
      <c r="E22" s="107"/>
      <c r="F22" s="109"/>
      <c r="G22" s="65">
        <v>1</v>
      </c>
      <c r="H22" s="41" t="s">
        <v>39</v>
      </c>
      <c r="I22" s="125"/>
    </row>
    <row r="23" spans="1:9">
      <c r="A23" s="23" t="s">
        <v>50</v>
      </c>
      <c r="B23" s="60" t="s">
        <v>47</v>
      </c>
      <c r="C23" s="58"/>
      <c r="D23" s="66">
        <v>372</v>
      </c>
      <c r="E23" s="66">
        <v>372</v>
      </c>
      <c r="F23" s="26">
        <v>2</v>
      </c>
      <c r="G23" s="65">
        <v>4</v>
      </c>
      <c r="H23" s="41" t="s">
        <v>39</v>
      </c>
      <c r="I23" s="38">
        <v>0.62</v>
      </c>
    </row>
    <row r="24" spans="1:9">
      <c r="A24" s="23" t="s">
        <v>52</v>
      </c>
      <c r="B24" s="24" t="s">
        <v>105</v>
      </c>
      <c r="C24" s="58"/>
      <c r="D24" s="106">
        <v>122</v>
      </c>
      <c r="E24" s="106">
        <v>122</v>
      </c>
      <c r="F24" s="108">
        <v>1</v>
      </c>
      <c r="G24" s="65">
        <v>1</v>
      </c>
      <c r="H24" s="41" t="s">
        <v>39</v>
      </c>
      <c r="I24" s="124">
        <v>0.35</v>
      </c>
    </row>
    <row r="25" spans="1:9">
      <c r="A25" s="23" t="s">
        <v>54</v>
      </c>
      <c r="B25" s="24" t="s">
        <v>106</v>
      </c>
      <c r="C25" s="58"/>
      <c r="D25" s="107"/>
      <c r="E25" s="107"/>
      <c r="F25" s="109"/>
      <c r="G25" s="65">
        <v>1</v>
      </c>
      <c r="H25" s="41" t="s">
        <v>39</v>
      </c>
      <c r="I25" s="125"/>
    </row>
    <row r="26" spans="1:9">
      <c r="A26" s="23" t="s">
        <v>56</v>
      </c>
      <c r="B26" s="24" t="s">
        <v>107</v>
      </c>
      <c r="C26" s="58"/>
      <c r="D26" s="106">
        <v>116</v>
      </c>
      <c r="E26" s="106">
        <v>116</v>
      </c>
      <c r="F26" s="108">
        <v>1</v>
      </c>
      <c r="G26" s="65">
        <v>1</v>
      </c>
      <c r="H26" s="41" t="s">
        <v>39</v>
      </c>
      <c r="I26" s="124">
        <v>0.3</v>
      </c>
    </row>
    <row r="27" spans="1:9">
      <c r="A27" s="23" t="s">
        <v>58</v>
      </c>
      <c r="B27" s="24" t="s">
        <v>108</v>
      </c>
      <c r="C27" s="33"/>
      <c r="D27" s="107"/>
      <c r="E27" s="107"/>
      <c r="F27" s="109"/>
      <c r="G27" s="65">
        <v>1</v>
      </c>
      <c r="H27" s="41" t="s">
        <v>39</v>
      </c>
      <c r="I27" s="125"/>
    </row>
    <row r="28" spans="1:9">
      <c r="A28" s="23"/>
      <c r="B28" s="39"/>
      <c r="C28" s="58"/>
      <c r="D28" s="66"/>
      <c r="E28" s="66"/>
      <c r="F28" s="65"/>
      <c r="G28" s="65"/>
      <c r="H28" s="28"/>
      <c r="I28" s="38"/>
    </row>
    <row r="29" spans="1:9">
      <c r="A29" s="23"/>
      <c r="B29" s="67"/>
      <c r="C29" s="33"/>
      <c r="D29" s="62"/>
      <c r="E29" s="32"/>
      <c r="F29" s="62"/>
      <c r="G29" s="68"/>
      <c r="H29" s="41"/>
      <c r="I29" s="38"/>
    </row>
    <row r="30" spans="1:9">
      <c r="A30" s="23"/>
      <c r="B30" s="24"/>
      <c r="C30" s="25"/>
      <c r="D30" s="28"/>
      <c r="E30" s="26"/>
      <c r="F30" s="47"/>
      <c r="G30" s="47"/>
      <c r="H30" s="28"/>
      <c r="I30" s="38"/>
    </row>
    <row r="31" spans="1:9">
      <c r="A31" s="102" t="s">
        <v>70</v>
      </c>
      <c r="B31" s="103"/>
      <c r="C31" s="104"/>
      <c r="D31" s="34">
        <f>SUM(D13:D30)</f>
        <v>7875</v>
      </c>
      <c r="E31" s="34">
        <f>SUM(E13:E30)</f>
        <v>7875</v>
      </c>
      <c r="F31" s="35">
        <f>SUM(F13:F30)</f>
        <v>16</v>
      </c>
      <c r="G31" s="35"/>
      <c r="H31" s="35"/>
      <c r="I31" s="34">
        <f>SUM(I13:I30)</f>
        <v>56.82</v>
      </c>
    </row>
  </sheetData>
  <mergeCells count="32">
    <mergeCell ref="D3:I3"/>
    <mergeCell ref="D4:I4"/>
    <mergeCell ref="D5:I5"/>
    <mergeCell ref="D6:I6"/>
    <mergeCell ref="D7:I7"/>
    <mergeCell ref="I26:I27"/>
    <mergeCell ref="D8:I8"/>
    <mergeCell ref="D9:I9"/>
    <mergeCell ref="D10:I10"/>
    <mergeCell ref="A31:C31"/>
    <mergeCell ref="A11:A12"/>
    <mergeCell ref="D19:D20"/>
    <mergeCell ref="D21:D22"/>
    <mergeCell ref="D24:D25"/>
    <mergeCell ref="D26:D27"/>
    <mergeCell ref="E19:E20"/>
    <mergeCell ref="E21:E22"/>
    <mergeCell ref="E24:E25"/>
    <mergeCell ref="E26:E27"/>
    <mergeCell ref="F11:F12"/>
    <mergeCell ref="F19:F20"/>
    <mergeCell ref="I11:I12"/>
    <mergeCell ref="I13:I14"/>
    <mergeCell ref="I19:I20"/>
    <mergeCell ref="I21:I22"/>
    <mergeCell ref="I24:I25"/>
    <mergeCell ref="B11:C12"/>
    <mergeCell ref="F24:F25"/>
    <mergeCell ref="F26:F27"/>
    <mergeCell ref="G11:G12"/>
    <mergeCell ref="H11:H12"/>
    <mergeCell ref="F21:F22"/>
  </mergeCells>
  <phoneticPr fontId="8" type="noConversion"/>
  <pageMargins left="0.70866141732283505" right="0.59055118110236204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J59"/>
  <sheetViews>
    <sheetView view="pageBreakPreview" topLeftCell="A31" zoomScale="120" zoomScaleNormal="100" zoomScaleSheetLayoutView="120" workbookViewId="0">
      <selection activeCell="D44" sqref="D44"/>
    </sheetView>
  </sheetViews>
  <sheetFormatPr defaultColWidth="9.265625" defaultRowHeight="13.5"/>
  <cols>
    <col min="1" max="1" width="4.46484375" style="2" customWidth="1"/>
    <col min="2" max="2" width="23.1328125" style="2" customWidth="1"/>
    <col min="3" max="3" width="15.59765625" style="2" customWidth="1"/>
    <col min="4" max="5" width="8.59765625" style="2" customWidth="1"/>
    <col min="6" max="6" width="6.59765625" style="2" customWidth="1"/>
    <col min="7" max="8" width="6.1328125" style="2" customWidth="1"/>
    <col min="9" max="9" width="9.59765625" style="2" customWidth="1"/>
    <col min="10" max="16384" width="9.265625" style="2"/>
  </cols>
  <sheetData>
    <row r="1" spans="1:10" ht="17.25">
      <c r="A1" s="3" t="s">
        <v>0</v>
      </c>
      <c r="B1" s="4"/>
      <c r="C1" s="5"/>
      <c r="D1" s="6"/>
      <c r="E1" s="6"/>
      <c r="F1" s="5"/>
      <c r="G1" s="5"/>
      <c r="H1" s="5"/>
      <c r="I1" s="6"/>
    </row>
    <row r="2" spans="1:10">
      <c r="A2" s="7"/>
      <c r="B2" s="7"/>
      <c r="C2" s="8"/>
      <c r="F2" s="8"/>
      <c r="G2" s="8"/>
      <c r="H2" s="8"/>
    </row>
    <row r="3" spans="1:10">
      <c r="A3" s="9" t="s">
        <v>1</v>
      </c>
      <c r="B3" s="10"/>
      <c r="C3" s="11"/>
      <c r="D3" s="116" t="s">
        <v>2</v>
      </c>
      <c r="E3" s="117"/>
      <c r="F3" s="117"/>
      <c r="G3" s="117"/>
      <c r="H3" s="117"/>
      <c r="I3" s="118"/>
    </row>
    <row r="4" spans="1:10">
      <c r="A4" s="12" t="s">
        <v>3</v>
      </c>
      <c r="C4" s="13"/>
      <c r="D4" s="119" t="s">
        <v>4</v>
      </c>
      <c r="E4" s="120"/>
      <c r="F4" s="120"/>
      <c r="G4" s="120"/>
      <c r="H4" s="120"/>
      <c r="I4" s="121"/>
    </row>
    <row r="5" spans="1:10">
      <c r="A5" s="12" t="s">
        <v>5</v>
      </c>
      <c r="C5" s="14"/>
      <c r="D5" s="119" t="s">
        <v>6</v>
      </c>
      <c r="E5" s="120"/>
      <c r="F5" s="120"/>
      <c r="G5" s="120"/>
      <c r="H5" s="120"/>
      <c r="I5" s="121"/>
    </row>
    <row r="6" spans="1:10">
      <c r="A6" s="12" t="s">
        <v>7</v>
      </c>
      <c r="C6" s="14"/>
      <c r="D6" s="119" t="s">
        <v>8</v>
      </c>
      <c r="E6" s="120"/>
      <c r="F6" s="120"/>
      <c r="G6" s="120"/>
      <c r="H6" s="120"/>
      <c r="I6" s="121"/>
    </row>
    <row r="7" spans="1:10">
      <c r="A7" s="12" t="s">
        <v>9</v>
      </c>
      <c r="C7" s="14"/>
      <c r="D7" s="119" t="s">
        <v>10</v>
      </c>
      <c r="E7" s="120"/>
      <c r="F7" s="120"/>
      <c r="G7" s="120"/>
      <c r="H7" s="120"/>
      <c r="I7" s="121"/>
    </row>
    <row r="8" spans="1:10">
      <c r="A8" s="15" t="s">
        <v>11</v>
      </c>
      <c r="B8" s="16"/>
      <c r="C8" s="17"/>
      <c r="D8" s="96" t="s">
        <v>12</v>
      </c>
      <c r="E8" s="97"/>
      <c r="F8" s="97"/>
      <c r="G8" s="97"/>
      <c r="H8" s="97"/>
      <c r="I8" s="98"/>
    </row>
    <row r="9" spans="1:10">
      <c r="A9" s="18" t="s">
        <v>109</v>
      </c>
      <c r="B9" s="16"/>
      <c r="C9" s="19"/>
      <c r="D9" s="99" t="s">
        <v>14</v>
      </c>
      <c r="E9" s="100"/>
      <c r="F9" s="100"/>
      <c r="G9" s="100"/>
      <c r="H9" s="100"/>
      <c r="I9" s="101"/>
    </row>
    <row r="10" spans="1:10" ht="15" customHeight="1">
      <c r="A10" s="18" t="s">
        <v>15</v>
      </c>
      <c r="B10" s="20"/>
      <c r="C10" s="19"/>
      <c r="D10" s="99" t="s">
        <v>110</v>
      </c>
      <c r="E10" s="100"/>
      <c r="F10" s="100"/>
      <c r="G10" s="100"/>
      <c r="H10" s="100"/>
      <c r="I10" s="101"/>
    </row>
    <row r="11" spans="1:10">
      <c r="A11" s="105" t="s">
        <v>17</v>
      </c>
      <c r="B11" s="112" t="s">
        <v>18</v>
      </c>
      <c r="C11" s="113"/>
      <c r="D11" s="21" t="s">
        <v>19</v>
      </c>
      <c r="E11" s="21"/>
      <c r="F11" s="110" t="s">
        <v>20</v>
      </c>
      <c r="G11" s="110" t="s">
        <v>21</v>
      </c>
      <c r="H11" s="110" t="s">
        <v>22</v>
      </c>
      <c r="I11" s="110" t="s">
        <v>23</v>
      </c>
    </row>
    <row r="12" spans="1:10">
      <c r="A12" s="105"/>
      <c r="B12" s="114"/>
      <c r="C12" s="115"/>
      <c r="D12" s="22" t="s">
        <v>24</v>
      </c>
      <c r="E12" s="22" t="s">
        <v>25</v>
      </c>
      <c r="F12" s="111"/>
      <c r="G12" s="111"/>
      <c r="H12" s="111"/>
      <c r="I12" s="111"/>
    </row>
    <row r="13" spans="1:10" ht="12.95" customHeight="1">
      <c r="A13" s="23" t="s">
        <v>26</v>
      </c>
      <c r="B13" s="39" t="s">
        <v>111</v>
      </c>
      <c r="C13" s="33"/>
      <c r="D13" s="49">
        <v>4037</v>
      </c>
      <c r="E13" s="49">
        <v>4037</v>
      </c>
      <c r="F13" s="49">
        <v>1</v>
      </c>
      <c r="G13" s="49">
        <v>1</v>
      </c>
      <c r="H13" s="49" t="s">
        <v>93</v>
      </c>
      <c r="I13" s="122">
        <v>37.6</v>
      </c>
    </row>
    <row r="14" spans="1:10" ht="12.95" customHeight="1">
      <c r="A14" s="23" t="s">
        <v>30</v>
      </c>
      <c r="B14" s="39" t="s">
        <v>112</v>
      </c>
      <c r="C14" s="33"/>
      <c r="D14" s="49">
        <v>1480</v>
      </c>
      <c r="E14" s="49">
        <v>1480</v>
      </c>
      <c r="F14" s="49">
        <v>1</v>
      </c>
      <c r="G14" s="49">
        <v>1</v>
      </c>
      <c r="H14" s="49" t="s">
        <v>93</v>
      </c>
      <c r="I14" s="123"/>
    </row>
    <row r="15" spans="1:10" ht="12.95" customHeight="1">
      <c r="A15" s="23" t="s">
        <v>32</v>
      </c>
      <c r="B15" s="39" t="s">
        <v>113</v>
      </c>
      <c r="C15" s="33"/>
      <c r="D15" s="49">
        <v>890</v>
      </c>
      <c r="E15" s="49">
        <v>890</v>
      </c>
      <c r="F15" s="49">
        <v>1</v>
      </c>
      <c r="G15" s="49">
        <v>1</v>
      </c>
      <c r="H15" s="49" t="s">
        <v>34</v>
      </c>
      <c r="I15" s="38">
        <v>14.5</v>
      </c>
    </row>
    <row r="16" spans="1:10" s="1" customFormat="1" ht="12.95" customHeight="1">
      <c r="A16" s="29" t="s">
        <v>35</v>
      </c>
      <c r="B16" s="39" t="s">
        <v>114</v>
      </c>
      <c r="C16" s="33"/>
      <c r="D16" s="41">
        <v>305.3</v>
      </c>
      <c r="E16" s="41">
        <v>305.3</v>
      </c>
      <c r="F16" s="41">
        <v>43</v>
      </c>
      <c r="G16" s="41">
        <v>43</v>
      </c>
      <c r="H16" s="41" t="s">
        <v>29</v>
      </c>
      <c r="I16" s="38">
        <v>2.08</v>
      </c>
      <c r="J16" s="40"/>
    </row>
    <row r="17" spans="1:10" s="1" customFormat="1" ht="12.95" customHeight="1">
      <c r="A17" s="29" t="s">
        <v>37</v>
      </c>
      <c r="B17" s="39" t="s">
        <v>115</v>
      </c>
      <c r="C17" s="33"/>
      <c r="D17" s="41">
        <v>6</v>
      </c>
      <c r="E17" s="41">
        <v>6</v>
      </c>
      <c r="F17" s="41">
        <v>1</v>
      </c>
      <c r="G17" s="41">
        <v>15</v>
      </c>
      <c r="H17" s="41" t="s">
        <v>34</v>
      </c>
      <c r="I17" s="38">
        <v>0.03</v>
      </c>
      <c r="J17" s="40"/>
    </row>
    <row r="18" spans="1:10" s="1" customFormat="1" ht="12.95" customHeight="1">
      <c r="A18" s="29" t="s">
        <v>40</v>
      </c>
      <c r="B18" s="39" t="s">
        <v>116</v>
      </c>
      <c r="C18" s="33"/>
      <c r="D18" s="41">
        <v>1.8</v>
      </c>
      <c r="E18" s="41">
        <v>1.8</v>
      </c>
      <c r="F18" s="41">
        <v>1</v>
      </c>
      <c r="G18" s="41">
        <v>6</v>
      </c>
      <c r="H18" s="41" t="s">
        <v>34</v>
      </c>
      <c r="I18" s="38">
        <v>0.01</v>
      </c>
      <c r="J18" s="40"/>
    </row>
    <row r="19" spans="1:10" s="1" customFormat="1" ht="12.95" customHeight="1">
      <c r="A19" s="29" t="s">
        <v>42</v>
      </c>
      <c r="B19" s="39" t="s">
        <v>117</v>
      </c>
      <c r="C19" s="33"/>
      <c r="D19" s="41">
        <v>3</v>
      </c>
      <c r="E19" s="41">
        <v>3</v>
      </c>
      <c r="F19" s="41">
        <v>1</v>
      </c>
      <c r="G19" s="41">
        <v>10</v>
      </c>
      <c r="H19" s="41" t="s">
        <v>34</v>
      </c>
      <c r="I19" s="38">
        <v>0.01</v>
      </c>
      <c r="J19" s="40"/>
    </row>
    <row r="20" spans="1:10" s="1" customFormat="1" ht="12.95" customHeight="1">
      <c r="A20" s="29" t="s">
        <v>44</v>
      </c>
      <c r="B20" s="39" t="s">
        <v>118</v>
      </c>
      <c r="C20" s="33"/>
      <c r="D20" s="41">
        <v>9</v>
      </c>
      <c r="E20" s="41">
        <v>9</v>
      </c>
      <c r="F20" s="41">
        <v>2</v>
      </c>
      <c r="G20" s="41">
        <v>30</v>
      </c>
      <c r="H20" s="41" t="s">
        <v>34</v>
      </c>
      <c r="I20" s="38">
        <v>0.04</v>
      </c>
      <c r="J20" s="40"/>
    </row>
    <row r="21" spans="1:10" ht="12.95" customHeight="1">
      <c r="A21" s="29" t="s">
        <v>46</v>
      </c>
      <c r="B21" s="39" t="s">
        <v>119</v>
      </c>
      <c r="C21" s="33"/>
      <c r="D21" s="41">
        <v>67.599999999999994</v>
      </c>
      <c r="E21" s="41">
        <v>67.599999999999994</v>
      </c>
      <c r="F21" s="41">
        <v>13</v>
      </c>
      <c r="G21" s="41">
        <v>13</v>
      </c>
      <c r="H21" s="41" t="s">
        <v>29</v>
      </c>
      <c r="I21" s="38">
        <v>0.02</v>
      </c>
      <c r="J21" s="40"/>
    </row>
    <row r="22" spans="1:10" ht="12.95" customHeight="1">
      <c r="A22" s="29" t="s">
        <v>48</v>
      </c>
      <c r="B22" s="39" t="s">
        <v>119</v>
      </c>
      <c r="C22" s="33"/>
      <c r="D22" s="41">
        <v>40.299999999999997</v>
      </c>
      <c r="E22" s="41">
        <v>40.299999999999997</v>
      </c>
      <c r="F22" s="41">
        <v>13</v>
      </c>
      <c r="G22" s="41">
        <v>13</v>
      </c>
      <c r="H22" s="41" t="s">
        <v>29</v>
      </c>
      <c r="I22" s="38">
        <v>0.02</v>
      </c>
      <c r="J22" s="40"/>
    </row>
    <row r="23" spans="1:10" ht="12.95" customHeight="1">
      <c r="A23" s="29" t="s">
        <v>50</v>
      </c>
      <c r="B23" s="39" t="s">
        <v>120</v>
      </c>
      <c r="C23" s="33"/>
      <c r="D23" s="41">
        <v>10</v>
      </c>
      <c r="E23" s="41">
        <v>10</v>
      </c>
      <c r="F23" s="41">
        <v>2</v>
      </c>
      <c r="G23" s="41">
        <v>50</v>
      </c>
      <c r="H23" s="41" t="s">
        <v>34</v>
      </c>
      <c r="I23" s="38">
        <v>0.01</v>
      </c>
      <c r="J23" s="40"/>
    </row>
    <row r="24" spans="1:10" ht="12.95" customHeight="1">
      <c r="A24" s="29" t="s">
        <v>52</v>
      </c>
      <c r="B24" s="39" t="s">
        <v>121</v>
      </c>
      <c r="C24" s="33"/>
      <c r="D24" s="41">
        <v>4.8</v>
      </c>
      <c r="E24" s="41">
        <v>4.8</v>
      </c>
      <c r="F24" s="41">
        <v>2</v>
      </c>
      <c r="G24" s="41">
        <v>40</v>
      </c>
      <c r="H24" s="41" t="s">
        <v>34</v>
      </c>
      <c r="I24" s="38">
        <v>0.01</v>
      </c>
      <c r="J24" s="40"/>
    </row>
    <row r="25" spans="1:10" ht="12.95" customHeight="1">
      <c r="A25" s="29" t="s">
        <v>54</v>
      </c>
      <c r="B25" s="39" t="s">
        <v>122</v>
      </c>
      <c r="C25" s="33"/>
      <c r="D25" s="41">
        <v>8</v>
      </c>
      <c r="E25" s="41">
        <v>8</v>
      </c>
      <c r="F25" s="41">
        <v>2</v>
      </c>
      <c r="G25" s="41">
        <v>40</v>
      </c>
      <c r="H25" s="41" t="s">
        <v>34</v>
      </c>
      <c r="I25" s="38">
        <v>0.01</v>
      </c>
      <c r="J25" s="40"/>
    </row>
    <row r="26" spans="1:10" ht="12.95" customHeight="1">
      <c r="A26" s="29" t="s">
        <v>56</v>
      </c>
      <c r="B26" s="39" t="s">
        <v>123</v>
      </c>
      <c r="C26" s="33"/>
      <c r="D26" s="41">
        <v>10.4</v>
      </c>
      <c r="E26" s="41">
        <v>10.4</v>
      </c>
      <c r="F26" s="41">
        <v>4</v>
      </c>
      <c r="G26" s="41">
        <v>80</v>
      </c>
      <c r="H26" s="41" t="s">
        <v>34</v>
      </c>
      <c r="I26" s="38">
        <v>1.0999999999999999E-2</v>
      </c>
      <c r="J26" s="40"/>
    </row>
    <row r="27" spans="1:10" s="1" customFormat="1" ht="12.95" customHeight="1">
      <c r="A27" s="29" t="s">
        <v>58</v>
      </c>
      <c r="B27" s="39" t="s">
        <v>124</v>
      </c>
      <c r="C27" s="33"/>
      <c r="D27" s="41">
        <v>6.3</v>
      </c>
      <c r="E27" s="41">
        <v>6.3</v>
      </c>
      <c r="F27" s="41">
        <v>1</v>
      </c>
      <c r="G27" s="41">
        <v>30</v>
      </c>
      <c r="H27" s="41" t="s">
        <v>34</v>
      </c>
      <c r="I27" s="38">
        <v>0.01</v>
      </c>
      <c r="J27" s="40"/>
    </row>
    <row r="28" spans="1:10" s="1" customFormat="1" ht="12.95" customHeight="1">
      <c r="A28" s="29" t="s">
        <v>60</v>
      </c>
      <c r="B28" s="39" t="s">
        <v>125</v>
      </c>
      <c r="C28" s="33"/>
      <c r="D28" s="41">
        <v>2</v>
      </c>
      <c r="E28" s="41">
        <v>2</v>
      </c>
      <c r="F28" s="41">
        <v>1</v>
      </c>
      <c r="G28" s="41">
        <v>10</v>
      </c>
      <c r="H28" s="41" t="s">
        <v>34</v>
      </c>
      <c r="I28" s="38">
        <v>0.01</v>
      </c>
      <c r="J28" s="40"/>
    </row>
    <row r="29" spans="1:10" s="1" customFormat="1" ht="12.95" customHeight="1">
      <c r="A29" s="29" t="s">
        <v>62</v>
      </c>
      <c r="B29" s="39" t="s">
        <v>126</v>
      </c>
      <c r="C29" s="33"/>
      <c r="D29" s="41">
        <v>9</v>
      </c>
      <c r="E29" s="41">
        <v>9</v>
      </c>
      <c r="F29" s="41">
        <v>1</v>
      </c>
      <c r="G29" s="41">
        <v>30</v>
      </c>
      <c r="H29" s="41" t="s">
        <v>34</v>
      </c>
      <c r="I29" s="38">
        <v>0.01</v>
      </c>
      <c r="J29" s="40"/>
    </row>
    <row r="30" spans="1:10" s="1" customFormat="1" ht="12.95" customHeight="1">
      <c r="A30" s="29" t="s">
        <v>64</v>
      </c>
      <c r="B30" s="39" t="s">
        <v>127</v>
      </c>
      <c r="C30" s="33"/>
      <c r="D30" s="41">
        <v>8</v>
      </c>
      <c r="E30" s="41">
        <v>8</v>
      </c>
      <c r="F30" s="41">
        <v>2</v>
      </c>
      <c r="G30" s="41">
        <v>40</v>
      </c>
      <c r="H30" s="41" t="s">
        <v>34</v>
      </c>
      <c r="I30" s="38">
        <v>0.01</v>
      </c>
      <c r="J30" s="40"/>
    </row>
    <row r="31" spans="1:10" s="1" customFormat="1" ht="12.95" customHeight="1">
      <c r="A31" s="29" t="s">
        <v>66</v>
      </c>
      <c r="B31" s="39" t="s">
        <v>128</v>
      </c>
      <c r="C31" s="33"/>
      <c r="D31" s="41">
        <v>9</v>
      </c>
      <c r="E31" s="41">
        <v>9</v>
      </c>
      <c r="F31" s="41">
        <v>2</v>
      </c>
      <c r="G31" s="41">
        <v>50</v>
      </c>
      <c r="H31" s="41" t="s">
        <v>34</v>
      </c>
      <c r="I31" s="38">
        <v>0.01</v>
      </c>
      <c r="J31" s="40"/>
    </row>
    <row r="32" spans="1:10" ht="12.95" customHeight="1">
      <c r="A32" s="29" t="s">
        <v>68</v>
      </c>
      <c r="B32" s="39" t="s">
        <v>129</v>
      </c>
      <c r="C32" s="33"/>
      <c r="D32" s="41">
        <v>10</v>
      </c>
      <c r="E32" s="41">
        <v>10</v>
      </c>
      <c r="F32" s="41">
        <v>2</v>
      </c>
      <c r="G32" s="41">
        <v>200</v>
      </c>
      <c r="H32" s="41" t="s">
        <v>34</v>
      </c>
      <c r="I32" s="38">
        <v>0.12</v>
      </c>
      <c r="J32" s="40"/>
    </row>
    <row r="33" spans="1:10" ht="12.95" customHeight="1">
      <c r="A33" s="29" t="s">
        <v>84</v>
      </c>
      <c r="B33" s="39" t="s">
        <v>130</v>
      </c>
      <c r="C33" s="33"/>
      <c r="D33" s="41">
        <v>7</v>
      </c>
      <c r="E33" s="41">
        <v>7</v>
      </c>
      <c r="F33" s="41">
        <v>2</v>
      </c>
      <c r="G33" s="41">
        <v>100</v>
      </c>
      <c r="H33" s="41" t="s">
        <v>34</v>
      </c>
      <c r="I33" s="38">
        <v>7.0000000000000007E-2</v>
      </c>
      <c r="J33" s="40"/>
    </row>
    <row r="34" spans="1:10" ht="12.95" customHeight="1">
      <c r="A34" s="29" t="s">
        <v>86</v>
      </c>
      <c r="B34" s="39" t="s">
        <v>131</v>
      </c>
      <c r="C34" s="33"/>
      <c r="D34" s="41">
        <v>64</v>
      </c>
      <c r="E34" s="41">
        <v>64</v>
      </c>
      <c r="F34" s="41">
        <v>1</v>
      </c>
      <c r="G34" s="41">
        <v>40</v>
      </c>
      <c r="H34" s="41" t="s">
        <v>34</v>
      </c>
      <c r="I34" s="38">
        <v>0.03</v>
      </c>
      <c r="J34" s="40"/>
    </row>
    <row r="35" spans="1:10" ht="12.95" customHeight="1">
      <c r="A35" s="29" t="s">
        <v>88</v>
      </c>
      <c r="B35" s="39" t="s">
        <v>132</v>
      </c>
      <c r="C35" s="33"/>
      <c r="D35" s="41">
        <v>31.5</v>
      </c>
      <c r="E35" s="41">
        <v>31.5</v>
      </c>
      <c r="F35" s="41">
        <v>1</v>
      </c>
      <c r="G35" s="41">
        <v>15</v>
      </c>
      <c r="H35" s="41" t="s">
        <v>34</v>
      </c>
      <c r="I35" s="38">
        <v>0.01</v>
      </c>
      <c r="J35" s="40"/>
    </row>
    <row r="36" spans="1:10" ht="12.95" customHeight="1">
      <c r="A36" s="23" t="s">
        <v>133</v>
      </c>
      <c r="B36" s="39" t="s">
        <v>134</v>
      </c>
      <c r="C36" s="33"/>
      <c r="D36" s="49">
        <v>246</v>
      </c>
      <c r="E36" s="49">
        <v>246</v>
      </c>
      <c r="F36" s="49">
        <v>3</v>
      </c>
      <c r="G36" s="49">
        <v>3</v>
      </c>
      <c r="H36" s="49" t="s">
        <v>29</v>
      </c>
      <c r="I36" s="38">
        <v>0.39</v>
      </c>
    </row>
    <row r="37" spans="1:10" ht="12.95" customHeight="1">
      <c r="A37" s="23" t="s">
        <v>135</v>
      </c>
      <c r="B37" s="39" t="s">
        <v>69</v>
      </c>
      <c r="C37" s="33"/>
      <c r="D37" s="49">
        <v>92</v>
      </c>
      <c r="E37" s="49">
        <v>92</v>
      </c>
      <c r="F37" s="49">
        <v>1</v>
      </c>
      <c r="G37" s="49">
        <v>1</v>
      </c>
      <c r="H37" s="49" t="s">
        <v>29</v>
      </c>
      <c r="I37" s="63">
        <v>0.12</v>
      </c>
    </row>
    <row r="38" spans="1:10" ht="12.95" customHeight="1">
      <c r="A38" s="23" t="s">
        <v>136</v>
      </c>
      <c r="B38" s="39" t="s">
        <v>97</v>
      </c>
      <c r="C38" s="33"/>
      <c r="D38" s="49">
        <v>82</v>
      </c>
      <c r="E38" s="49">
        <v>82</v>
      </c>
      <c r="F38" s="49">
        <v>1</v>
      </c>
      <c r="G38" s="49">
        <v>1</v>
      </c>
      <c r="H38" s="49" t="s">
        <v>29</v>
      </c>
      <c r="I38" s="63">
        <v>0.13</v>
      </c>
    </row>
    <row r="39" spans="1:10" s="1" customFormat="1" ht="12.95" customHeight="1">
      <c r="A39" s="23" t="s">
        <v>137</v>
      </c>
      <c r="B39" s="39" t="s">
        <v>138</v>
      </c>
      <c r="C39" s="33"/>
      <c r="D39" s="49">
        <v>46</v>
      </c>
      <c r="E39" s="49">
        <v>46</v>
      </c>
      <c r="F39" s="49">
        <v>1</v>
      </c>
      <c r="G39" s="49">
        <v>1</v>
      </c>
      <c r="H39" s="49" t="s">
        <v>34</v>
      </c>
      <c r="I39" s="38">
        <v>0.09</v>
      </c>
    </row>
    <row r="40" spans="1:10" s="1" customFormat="1" ht="12.95" customHeight="1">
      <c r="A40" s="23" t="s">
        <v>139</v>
      </c>
      <c r="B40" s="39" t="s">
        <v>140</v>
      </c>
      <c r="C40" s="33"/>
      <c r="D40" s="49">
        <v>50</v>
      </c>
      <c r="E40" s="126">
        <v>100</v>
      </c>
      <c r="F40" s="126">
        <v>1</v>
      </c>
      <c r="G40" s="49">
        <v>1</v>
      </c>
      <c r="H40" s="49" t="s">
        <v>39</v>
      </c>
      <c r="I40" s="124">
        <v>0.13</v>
      </c>
    </row>
    <row r="41" spans="1:10" s="1" customFormat="1" ht="12.95" customHeight="1">
      <c r="A41" s="23" t="s">
        <v>141</v>
      </c>
      <c r="B41" s="39" t="s">
        <v>142</v>
      </c>
      <c r="C41" s="33"/>
      <c r="D41" s="49">
        <v>50</v>
      </c>
      <c r="E41" s="127"/>
      <c r="F41" s="127"/>
      <c r="G41" s="49">
        <v>1</v>
      </c>
      <c r="H41" s="49" t="s">
        <v>39</v>
      </c>
      <c r="I41" s="125"/>
    </row>
    <row r="42" spans="1:10" s="1" customFormat="1" ht="12.95" customHeight="1">
      <c r="A42" s="23" t="s">
        <v>143</v>
      </c>
      <c r="B42" s="39" t="s">
        <v>144</v>
      </c>
      <c r="C42" s="33"/>
      <c r="D42" s="49">
        <v>162</v>
      </c>
      <c r="E42" s="49">
        <v>162</v>
      </c>
      <c r="F42" s="49">
        <v>3</v>
      </c>
      <c r="G42" s="59">
        <v>3</v>
      </c>
      <c r="H42" s="49" t="s">
        <v>34</v>
      </c>
      <c r="I42" s="38">
        <v>0.42</v>
      </c>
    </row>
    <row r="43" spans="1:10" s="1" customFormat="1" ht="12.95" customHeight="1">
      <c r="A43" s="23" t="s">
        <v>145</v>
      </c>
      <c r="B43" s="39" t="s">
        <v>146</v>
      </c>
      <c r="C43" s="33"/>
      <c r="D43" s="49">
        <v>132</v>
      </c>
      <c r="E43" s="49">
        <v>132</v>
      </c>
      <c r="F43" s="49">
        <v>1</v>
      </c>
      <c r="G43" s="59">
        <v>1</v>
      </c>
      <c r="H43" s="49" t="s">
        <v>34</v>
      </c>
      <c r="I43" s="38">
        <v>0.21</v>
      </c>
    </row>
    <row r="44" spans="1:10" s="1" customFormat="1" ht="12.95" customHeight="1">
      <c r="A44" s="29" t="s">
        <v>147</v>
      </c>
      <c r="B44" s="39" t="s">
        <v>148</v>
      </c>
      <c r="C44" s="33"/>
      <c r="D44" s="32">
        <v>137.5</v>
      </c>
      <c r="E44" s="41">
        <v>137.5</v>
      </c>
      <c r="F44" s="41">
        <v>25</v>
      </c>
      <c r="G44" s="32">
        <v>25</v>
      </c>
      <c r="H44" s="32" t="s">
        <v>93</v>
      </c>
      <c r="I44" s="38">
        <v>1.34</v>
      </c>
      <c r="J44" s="40"/>
    </row>
    <row r="45" spans="1:10" ht="12.95" customHeight="1">
      <c r="A45" s="29" t="s">
        <v>149</v>
      </c>
      <c r="B45" s="39" t="s">
        <v>150</v>
      </c>
      <c r="C45" s="33"/>
      <c r="D45" s="32">
        <v>146</v>
      </c>
      <c r="E45" s="41">
        <v>146</v>
      </c>
      <c r="F45" s="41">
        <v>7</v>
      </c>
      <c r="G45" s="32">
        <v>150</v>
      </c>
      <c r="H45" s="32" t="s">
        <v>34</v>
      </c>
      <c r="I45" s="38">
        <v>0.96</v>
      </c>
      <c r="J45" s="40"/>
    </row>
    <row r="46" spans="1:10" ht="12.95" customHeight="1">
      <c r="A46" s="29" t="s">
        <v>151</v>
      </c>
      <c r="B46" s="39" t="s">
        <v>152</v>
      </c>
      <c r="C46" s="33"/>
      <c r="D46" s="32">
        <v>22</v>
      </c>
      <c r="E46" s="32">
        <v>22</v>
      </c>
      <c r="F46" s="41">
        <v>1</v>
      </c>
      <c r="G46" s="32">
        <v>1</v>
      </c>
      <c r="H46" s="32" t="s">
        <v>34</v>
      </c>
      <c r="I46" s="38">
        <v>1.4999999999999999E-2</v>
      </c>
      <c r="J46" s="1"/>
    </row>
    <row r="47" spans="1:10" ht="12.95" customHeight="1">
      <c r="A47" s="29" t="s">
        <v>153</v>
      </c>
      <c r="B47" s="39" t="s">
        <v>152</v>
      </c>
      <c r="C47" s="33"/>
      <c r="D47" s="32">
        <v>55</v>
      </c>
      <c r="E47" s="32">
        <v>55</v>
      </c>
      <c r="F47" s="41">
        <v>3</v>
      </c>
      <c r="G47" s="32">
        <v>3</v>
      </c>
      <c r="H47" s="32" t="s">
        <v>34</v>
      </c>
      <c r="I47" s="38">
        <v>4.4999999999999998E-2</v>
      </c>
      <c r="J47" s="1"/>
    </row>
    <row r="48" spans="1:10" ht="12.95" customHeight="1">
      <c r="A48" s="29" t="s">
        <v>154</v>
      </c>
      <c r="B48" s="39" t="s">
        <v>155</v>
      </c>
      <c r="C48" s="33"/>
      <c r="D48" s="32">
        <v>100</v>
      </c>
      <c r="E48" s="41">
        <v>100</v>
      </c>
      <c r="F48" s="41">
        <v>2</v>
      </c>
      <c r="G48" s="32">
        <v>100</v>
      </c>
      <c r="H48" s="32" t="s">
        <v>156</v>
      </c>
      <c r="I48" s="38">
        <v>0.12</v>
      </c>
      <c r="J48" s="1"/>
    </row>
    <row r="49" spans="1:10" ht="12.95" customHeight="1">
      <c r="A49" s="29" t="s">
        <v>157</v>
      </c>
      <c r="B49" s="39" t="s">
        <v>158</v>
      </c>
      <c r="C49" s="33"/>
      <c r="D49" s="32">
        <v>3.2</v>
      </c>
      <c r="E49" s="128">
        <v>40.299999999999997</v>
      </c>
      <c r="F49" s="128">
        <v>2</v>
      </c>
      <c r="G49" s="32">
        <v>300</v>
      </c>
      <c r="H49" s="32" t="s">
        <v>34</v>
      </c>
      <c r="I49" s="124">
        <v>0.24</v>
      </c>
      <c r="J49" s="40"/>
    </row>
    <row r="50" spans="1:10" ht="12.95" customHeight="1">
      <c r="A50" s="29" t="s">
        <v>159</v>
      </c>
      <c r="B50" s="39" t="s">
        <v>160</v>
      </c>
      <c r="C50" s="33"/>
      <c r="D50" s="32">
        <v>36.299999999999997</v>
      </c>
      <c r="E50" s="129"/>
      <c r="F50" s="129"/>
      <c r="G50" s="32">
        <v>4800</v>
      </c>
      <c r="H50" s="32" t="s">
        <v>34</v>
      </c>
      <c r="I50" s="125"/>
      <c r="J50" s="40"/>
    </row>
    <row r="51" spans="1:10" s="1" customFormat="1" ht="12.95" customHeight="1">
      <c r="A51" s="29" t="s">
        <v>161</v>
      </c>
      <c r="B51" s="39" t="s">
        <v>160</v>
      </c>
      <c r="C51" s="33"/>
      <c r="D51" s="32">
        <v>187.5</v>
      </c>
      <c r="E51" s="41">
        <v>187.5</v>
      </c>
      <c r="F51" s="41">
        <v>7</v>
      </c>
      <c r="G51" s="32">
        <v>7500</v>
      </c>
      <c r="H51" s="32" t="s">
        <v>34</v>
      </c>
      <c r="I51" s="38">
        <v>0.84</v>
      </c>
      <c r="J51" s="40"/>
    </row>
    <row r="52" spans="1:10" s="1" customFormat="1" ht="12.95" customHeight="1">
      <c r="A52" s="29" t="s">
        <v>162</v>
      </c>
      <c r="B52" s="39" t="s">
        <v>163</v>
      </c>
      <c r="C52" s="33"/>
      <c r="D52" s="32">
        <v>60</v>
      </c>
      <c r="E52" s="32">
        <v>60</v>
      </c>
      <c r="F52" s="32">
        <v>3</v>
      </c>
      <c r="G52" s="32">
        <v>60</v>
      </c>
      <c r="H52" s="32" t="s">
        <v>164</v>
      </c>
      <c r="I52" s="38">
        <v>0.03</v>
      </c>
    </row>
    <row r="53" spans="1:10" s="1" customFormat="1" ht="12.95" customHeight="1">
      <c r="A53" s="23" t="s">
        <v>165</v>
      </c>
      <c r="B53" s="39" t="s">
        <v>163</v>
      </c>
      <c r="C53" s="33"/>
      <c r="D53" s="43">
        <v>40</v>
      </c>
      <c r="E53" s="43">
        <v>40</v>
      </c>
      <c r="F53" s="43">
        <v>2</v>
      </c>
      <c r="G53" s="43">
        <v>40</v>
      </c>
      <c r="H53" s="43" t="s">
        <v>164</v>
      </c>
      <c r="I53" s="38">
        <v>0.02</v>
      </c>
    </row>
    <row r="54" spans="1:10" s="1" customFormat="1" ht="12.95" customHeight="1">
      <c r="A54" s="23" t="s">
        <v>166</v>
      </c>
      <c r="B54" s="39" t="s">
        <v>167</v>
      </c>
      <c r="C54" s="33"/>
      <c r="D54" s="43">
        <v>100</v>
      </c>
      <c r="E54" s="43">
        <v>100</v>
      </c>
      <c r="F54" s="43">
        <v>5</v>
      </c>
      <c r="G54" s="43">
        <v>100</v>
      </c>
      <c r="H54" s="43" t="s">
        <v>164</v>
      </c>
      <c r="I54" s="38">
        <v>0.05</v>
      </c>
    </row>
    <row r="55" spans="1:10" s="1" customFormat="1" ht="12.95" customHeight="1">
      <c r="A55" s="23" t="s">
        <v>168</v>
      </c>
      <c r="B55" s="39" t="s">
        <v>167</v>
      </c>
      <c r="C55" s="33"/>
      <c r="D55" s="43">
        <v>60</v>
      </c>
      <c r="E55" s="43">
        <v>60</v>
      </c>
      <c r="F55" s="43">
        <v>3</v>
      </c>
      <c r="G55" s="43">
        <v>60</v>
      </c>
      <c r="H55" s="43" t="s">
        <v>164</v>
      </c>
      <c r="I55" s="38">
        <v>0.03</v>
      </c>
    </row>
    <row r="56" spans="1:10" ht="12.95" customHeight="1">
      <c r="A56" s="23" t="s">
        <v>169</v>
      </c>
      <c r="B56" s="39" t="s">
        <v>167</v>
      </c>
      <c r="C56" s="33"/>
      <c r="D56" s="43">
        <v>40</v>
      </c>
      <c r="E56" s="43">
        <v>40</v>
      </c>
      <c r="F56" s="43">
        <v>2</v>
      </c>
      <c r="G56" s="43">
        <v>40</v>
      </c>
      <c r="H56" s="43" t="s">
        <v>164</v>
      </c>
      <c r="I56" s="38">
        <v>0.03</v>
      </c>
    </row>
    <row r="57" spans="1:10" ht="12.95" customHeight="1">
      <c r="A57" s="23" t="s">
        <v>170</v>
      </c>
      <c r="B57" s="39" t="s">
        <v>167</v>
      </c>
      <c r="C57" s="33"/>
      <c r="D57" s="43">
        <v>80</v>
      </c>
      <c r="E57" s="43">
        <v>80</v>
      </c>
      <c r="F57" s="43">
        <v>4</v>
      </c>
      <c r="G57" s="43">
        <v>80</v>
      </c>
      <c r="H57" s="43" t="s">
        <v>164</v>
      </c>
      <c r="I57" s="38">
        <v>4.4999999999999998E-2</v>
      </c>
    </row>
    <row r="58" spans="1:10" ht="12.95" customHeight="1">
      <c r="A58" s="23"/>
      <c r="B58" s="60"/>
      <c r="C58" s="58"/>
      <c r="D58" s="61"/>
      <c r="E58" s="61"/>
      <c r="F58" s="62"/>
      <c r="G58" s="62"/>
      <c r="H58" s="41"/>
      <c r="I58" s="38"/>
    </row>
    <row r="59" spans="1:10" ht="12.95" customHeight="1">
      <c r="A59" s="102" t="s">
        <v>70</v>
      </c>
      <c r="B59" s="103"/>
      <c r="C59" s="104"/>
      <c r="D59" s="34">
        <f>SUM(D13:D58)</f>
        <v>8947.5</v>
      </c>
      <c r="E59" s="34">
        <f>SUM(E13:E58)</f>
        <v>8948.2999999999993</v>
      </c>
      <c r="F59" s="35">
        <f>SUM(F13:F50)</f>
        <v>151</v>
      </c>
      <c r="G59" s="35"/>
      <c r="H59" s="35"/>
      <c r="I59" s="34">
        <f>SUM(I13:I50)</f>
        <v>58.841000000000001</v>
      </c>
    </row>
  </sheetData>
  <mergeCells count="22">
    <mergeCell ref="I49:I50"/>
    <mergeCell ref="D3:I3"/>
    <mergeCell ref="D4:I4"/>
    <mergeCell ref="D5:I5"/>
    <mergeCell ref="D6:I6"/>
    <mergeCell ref="D7:I7"/>
    <mergeCell ref="B11:C12"/>
    <mergeCell ref="D8:I8"/>
    <mergeCell ref="D9:I9"/>
    <mergeCell ref="D10:I10"/>
    <mergeCell ref="A59:C59"/>
    <mergeCell ref="A11:A12"/>
    <mergeCell ref="E40:E41"/>
    <mergeCell ref="E49:E50"/>
    <mergeCell ref="F11:F12"/>
    <mergeCell ref="F40:F41"/>
    <mergeCell ref="F49:F50"/>
    <mergeCell ref="G11:G12"/>
    <mergeCell ref="H11:H12"/>
    <mergeCell ref="I11:I12"/>
    <mergeCell ref="I13:I14"/>
    <mergeCell ref="I40:I41"/>
  </mergeCells>
  <phoneticPr fontId="8" type="noConversion"/>
  <pageMargins left="0.70866141732283505" right="0.59055118110236204" top="0.74803149606299202" bottom="0.74803149606299202" header="0.31496062992126" footer="0.31496062992126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J133"/>
  <sheetViews>
    <sheetView view="pageBreakPreview" topLeftCell="A4" zoomScale="120" zoomScaleNormal="100" zoomScaleSheetLayoutView="120" workbookViewId="0">
      <selection activeCell="D44" sqref="D44"/>
    </sheetView>
  </sheetViews>
  <sheetFormatPr defaultColWidth="9.265625" defaultRowHeight="13.5"/>
  <cols>
    <col min="1" max="1" width="4.46484375" style="2" customWidth="1"/>
    <col min="2" max="2" width="23.1328125" style="2" customWidth="1"/>
    <col min="3" max="3" width="15.59765625" style="2" customWidth="1"/>
    <col min="4" max="5" width="8.59765625" style="2" customWidth="1"/>
    <col min="6" max="6" width="6.59765625" style="2" customWidth="1"/>
    <col min="7" max="8" width="6.1328125" style="2" customWidth="1"/>
    <col min="9" max="9" width="9.59765625" style="2" customWidth="1"/>
    <col min="10" max="16384" width="9.265625" style="2"/>
  </cols>
  <sheetData>
    <row r="1" spans="1:9" ht="17.25">
      <c r="A1" s="3" t="s">
        <v>0</v>
      </c>
      <c r="B1" s="4"/>
      <c r="C1" s="5"/>
      <c r="D1" s="6"/>
      <c r="E1" s="6"/>
      <c r="F1" s="5"/>
      <c r="G1" s="5"/>
      <c r="H1" s="5"/>
      <c r="I1" s="6"/>
    </row>
    <row r="2" spans="1:9">
      <c r="A2" s="7"/>
      <c r="B2" s="7"/>
      <c r="C2" s="8"/>
      <c r="F2" s="8"/>
      <c r="G2" s="8"/>
      <c r="H2" s="8"/>
    </row>
    <row r="3" spans="1:9">
      <c r="A3" s="9" t="s">
        <v>1</v>
      </c>
      <c r="B3" s="10"/>
      <c r="C3" s="11"/>
      <c r="D3" s="116" t="s">
        <v>2</v>
      </c>
      <c r="E3" s="117"/>
      <c r="F3" s="117"/>
      <c r="G3" s="117"/>
      <c r="H3" s="117"/>
      <c r="I3" s="118"/>
    </row>
    <row r="4" spans="1:9">
      <c r="A4" s="12" t="s">
        <v>3</v>
      </c>
      <c r="C4" s="13"/>
      <c r="D4" s="119" t="s">
        <v>4</v>
      </c>
      <c r="E4" s="120"/>
      <c r="F4" s="120"/>
      <c r="G4" s="120"/>
      <c r="H4" s="120"/>
      <c r="I4" s="121"/>
    </row>
    <row r="5" spans="1:9">
      <c r="A5" s="12" t="s">
        <v>5</v>
      </c>
      <c r="C5" s="14"/>
      <c r="D5" s="119" t="s">
        <v>6</v>
      </c>
      <c r="E5" s="120"/>
      <c r="F5" s="120"/>
      <c r="G5" s="120"/>
      <c r="H5" s="120"/>
      <c r="I5" s="121"/>
    </row>
    <row r="6" spans="1:9">
      <c r="A6" s="12" t="s">
        <v>7</v>
      </c>
      <c r="C6" s="14"/>
      <c r="D6" s="119" t="s">
        <v>8</v>
      </c>
      <c r="E6" s="120"/>
      <c r="F6" s="120"/>
      <c r="G6" s="120"/>
      <c r="H6" s="120"/>
      <c r="I6" s="121"/>
    </row>
    <row r="7" spans="1:9">
      <c r="A7" s="12" t="s">
        <v>9</v>
      </c>
      <c r="C7" s="14"/>
      <c r="D7" s="119" t="s">
        <v>10</v>
      </c>
      <c r="E7" s="120"/>
      <c r="F7" s="120"/>
      <c r="G7" s="120"/>
      <c r="H7" s="120"/>
      <c r="I7" s="121"/>
    </row>
    <row r="8" spans="1:9">
      <c r="A8" s="15" t="s">
        <v>11</v>
      </c>
      <c r="B8" s="16"/>
      <c r="C8" s="17"/>
      <c r="D8" s="96" t="s">
        <v>12</v>
      </c>
      <c r="E8" s="97"/>
      <c r="F8" s="97"/>
      <c r="G8" s="97"/>
      <c r="H8" s="97"/>
      <c r="I8" s="98"/>
    </row>
    <row r="9" spans="1:9">
      <c r="A9" s="18" t="s">
        <v>171</v>
      </c>
      <c r="B9" s="16"/>
      <c r="C9" s="19"/>
      <c r="D9" s="99" t="s">
        <v>14</v>
      </c>
      <c r="E9" s="100"/>
      <c r="F9" s="100"/>
      <c r="G9" s="100"/>
      <c r="H9" s="100"/>
      <c r="I9" s="101"/>
    </row>
    <row r="10" spans="1:9" ht="15" customHeight="1">
      <c r="A10" s="18" t="s">
        <v>15</v>
      </c>
      <c r="B10" s="20"/>
      <c r="C10" s="19"/>
      <c r="D10" s="99" t="s">
        <v>172</v>
      </c>
      <c r="E10" s="100"/>
      <c r="F10" s="100"/>
      <c r="G10" s="100"/>
      <c r="H10" s="100"/>
      <c r="I10" s="101"/>
    </row>
    <row r="11" spans="1:9">
      <c r="A11" s="105" t="s">
        <v>17</v>
      </c>
      <c r="B11" s="112" t="s">
        <v>18</v>
      </c>
      <c r="C11" s="113"/>
      <c r="D11" s="21" t="s">
        <v>19</v>
      </c>
      <c r="E11" s="21"/>
      <c r="F11" s="110" t="s">
        <v>20</v>
      </c>
      <c r="G11" s="110" t="s">
        <v>21</v>
      </c>
      <c r="H11" s="110" t="s">
        <v>22</v>
      </c>
      <c r="I11" s="110" t="s">
        <v>23</v>
      </c>
    </row>
    <row r="12" spans="1:9">
      <c r="A12" s="105"/>
      <c r="B12" s="114"/>
      <c r="C12" s="115"/>
      <c r="D12" s="22" t="s">
        <v>24</v>
      </c>
      <c r="E12" s="22" t="s">
        <v>25</v>
      </c>
      <c r="F12" s="111"/>
      <c r="G12" s="111"/>
      <c r="H12" s="111"/>
      <c r="I12" s="111"/>
    </row>
    <row r="13" spans="1:9" ht="12.95" customHeight="1">
      <c r="A13" s="23" t="s">
        <v>26</v>
      </c>
      <c r="B13" s="42" t="s">
        <v>173</v>
      </c>
      <c r="C13" s="33"/>
      <c r="D13" s="26">
        <v>770</v>
      </c>
      <c r="E13" s="26">
        <v>860</v>
      </c>
      <c r="F13" s="49">
        <v>1</v>
      </c>
      <c r="G13" s="49">
        <v>1</v>
      </c>
      <c r="H13" s="49" t="s">
        <v>34</v>
      </c>
      <c r="I13" s="37">
        <v>12.1</v>
      </c>
    </row>
    <row r="14" spans="1:9" ht="12.95" customHeight="1">
      <c r="A14" s="23" t="s">
        <v>30</v>
      </c>
      <c r="B14" s="24" t="s">
        <v>174</v>
      </c>
      <c r="C14" s="33"/>
      <c r="D14" s="26">
        <v>770</v>
      </c>
      <c r="E14" s="26">
        <v>860</v>
      </c>
      <c r="F14" s="28">
        <v>1</v>
      </c>
      <c r="G14" s="28">
        <v>1</v>
      </c>
      <c r="H14" s="28" t="s">
        <v>34</v>
      </c>
      <c r="I14" s="37">
        <v>12.1</v>
      </c>
    </row>
    <row r="15" spans="1:9" ht="12.95" customHeight="1">
      <c r="A15" s="23" t="s">
        <v>32</v>
      </c>
      <c r="B15" s="24" t="s">
        <v>175</v>
      </c>
      <c r="C15" s="33"/>
      <c r="D15" s="26">
        <v>770</v>
      </c>
      <c r="E15" s="26">
        <v>860</v>
      </c>
      <c r="F15" s="28">
        <v>1</v>
      </c>
      <c r="G15" s="28">
        <v>1</v>
      </c>
      <c r="H15" s="28" t="s">
        <v>34</v>
      </c>
      <c r="I15" s="38">
        <v>12.1</v>
      </c>
    </row>
    <row r="16" spans="1:9" s="1" customFormat="1" ht="12.95" customHeight="1">
      <c r="A16" s="23" t="s">
        <v>35</v>
      </c>
      <c r="B16" s="24" t="s">
        <v>176</v>
      </c>
      <c r="C16" s="33"/>
      <c r="D16" s="26">
        <v>770</v>
      </c>
      <c r="E16" s="26">
        <v>860</v>
      </c>
      <c r="F16" s="28">
        <v>1</v>
      </c>
      <c r="G16" s="28">
        <v>1</v>
      </c>
      <c r="H16" s="28" t="s">
        <v>34</v>
      </c>
      <c r="I16" s="38">
        <v>12.1</v>
      </c>
    </row>
    <row r="17" spans="1:9" s="1" customFormat="1" ht="12.95" customHeight="1">
      <c r="A17" s="23" t="s">
        <v>37</v>
      </c>
      <c r="B17" s="24" t="s">
        <v>177</v>
      </c>
      <c r="C17" s="33"/>
      <c r="D17" s="28">
        <v>300</v>
      </c>
      <c r="E17" s="28">
        <v>300</v>
      </c>
      <c r="F17" s="28">
        <v>6</v>
      </c>
      <c r="G17" s="28">
        <v>300</v>
      </c>
      <c r="H17" s="28" t="s">
        <v>156</v>
      </c>
      <c r="I17" s="38">
        <v>1.8</v>
      </c>
    </row>
    <row r="18" spans="1:9" s="1" customFormat="1" ht="12.95" customHeight="1">
      <c r="A18" s="23" t="s">
        <v>40</v>
      </c>
      <c r="B18" s="24" t="s">
        <v>178</v>
      </c>
      <c r="C18" s="33"/>
      <c r="D18" s="28">
        <v>3.7</v>
      </c>
      <c r="E18" s="28">
        <v>3.7</v>
      </c>
      <c r="F18" s="28">
        <v>1</v>
      </c>
      <c r="G18" s="28">
        <v>100</v>
      </c>
      <c r="H18" s="28" t="s">
        <v>34</v>
      </c>
      <c r="I18" s="38">
        <v>0.01</v>
      </c>
    </row>
    <row r="19" spans="1:9" s="1" customFormat="1" ht="12.95" customHeight="1">
      <c r="A19" s="23" t="s">
        <v>42</v>
      </c>
      <c r="B19" s="24" t="s">
        <v>179</v>
      </c>
      <c r="C19" s="33"/>
      <c r="D19" s="26">
        <v>3.8</v>
      </c>
      <c r="E19" s="108">
        <v>12.6</v>
      </c>
      <c r="F19" s="131">
        <v>1</v>
      </c>
      <c r="G19" s="51">
        <v>10</v>
      </c>
      <c r="H19" s="51" t="s">
        <v>34</v>
      </c>
      <c r="I19" s="124">
        <v>0.2</v>
      </c>
    </row>
    <row r="20" spans="1:9" s="1" customFormat="1" ht="12.95" customHeight="1">
      <c r="A20" s="23" t="s">
        <v>44</v>
      </c>
      <c r="B20" s="24" t="s">
        <v>180</v>
      </c>
      <c r="C20" s="33"/>
      <c r="D20" s="26">
        <v>1.3</v>
      </c>
      <c r="E20" s="134"/>
      <c r="F20" s="132"/>
      <c r="G20" s="51">
        <v>10</v>
      </c>
      <c r="H20" s="51" t="s">
        <v>181</v>
      </c>
      <c r="I20" s="130"/>
    </row>
    <row r="21" spans="1:9" ht="12.95" customHeight="1">
      <c r="A21" s="23" t="s">
        <v>46</v>
      </c>
      <c r="B21" s="24" t="s">
        <v>182</v>
      </c>
      <c r="C21" s="33"/>
      <c r="D21" s="26">
        <v>0.9</v>
      </c>
      <c r="E21" s="134"/>
      <c r="F21" s="132"/>
      <c r="G21" s="51">
        <v>1</v>
      </c>
      <c r="H21" s="51" t="s">
        <v>183</v>
      </c>
      <c r="I21" s="130"/>
    </row>
    <row r="22" spans="1:9" ht="12.95" customHeight="1">
      <c r="A22" s="23" t="s">
        <v>48</v>
      </c>
      <c r="B22" s="24" t="s">
        <v>184</v>
      </c>
      <c r="C22" s="33"/>
      <c r="D22" s="26">
        <v>1.4</v>
      </c>
      <c r="E22" s="134"/>
      <c r="F22" s="132"/>
      <c r="G22" s="51">
        <v>2</v>
      </c>
      <c r="H22" s="51" t="s">
        <v>181</v>
      </c>
      <c r="I22" s="130"/>
    </row>
    <row r="23" spans="1:9" ht="12.95" customHeight="1">
      <c r="A23" s="23" t="s">
        <v>50</v>
      </c>
      <c r="B23" s="24" t="s">
        <v>185</v>
      </c>
      <c r="C23" s="33"/>
      <c r="D23" s="26">
        <v>1.4</v>
      </c>
      <c r="E23" s="134"/>
      <c r="F23" s="132"/>
      <c r="G23" s="51">
        <v>2</v>
      </c>
      <c r="H23" s="52" t="s">
        <v>181</v>
      </c>
      <c r="I23" s="130"/>
    </row>
    <row r="24" spans="1:9" ht="12.95" customHeight="1">
      <c r="A24" s="23" t="s">
        <v>52</v>
      </c>
      <c r="B24" s="24" t="s">
        <v>186</v>
      </c>
      <c r="C24" s="33"/>
      <c r="D24" s="26">
        <v>0.6</v>
      </c>
      <c r="E24" s="134"/>
      <c r="F24" s="132"/>
      <c r="G24" s="51">
        <v>1</v>
      </c>
      <c r="H24" s="51" t="s">
        <v>183</v>
      </c>
      <c r="I24" s="130"/>
    </row>
    <row r="25" spans="1:9" ht="12.95" customHeight="1">
      <c r="A25" s="23" t="s">
        <v>54</v>
      </c>
      <c r="B25" s="24" t="s">
        <v>187</v>
      </c>
      <c r="C25" s="33"/>
      <c r="D25" s="26">
        <v>0.6</v>
      </c>
      <c r="E25" s="134"/>
      <c r="F25" s="132"/>
      <c r="G25" s="51">
        <v>1</v>
      </c>
      <c r="H25" s="52" t="s">
        <v>183</v>
      </c>
      <c r="I25" s="130"/>
    </row>
    <row r="26" spans="1:9" ht="12.95" customHeight="1">
      <c r="A26" s="23" t="s">
        <v>56</v>
      </c>
      <c r="B26" s="24" t="s">
        <v>188</v>
      </c>
      <c r="C26" s="33"/>
      <c r="D26" s="26">
        <v>0.7</v>
      </c>
      <c r="E26" s="134"/>
      <c r="F26" s="132"/>
      <c r="G26" s="51">
        <v>2</v>
      </c>
      <c r="H26" s="51" t="s">
        <v>183</v>
      </c>
      <c r="I26" s="130"/>
    </row>
    <row r="27" spans="1:9" s="1" customFormat="1" ht="12.95" customHeight="1">
      <c r="A27" s="23" t="s">
        <v>58</v>
      </c>
      <c r="B27" s="24" t="s">
        <v>188</v>
      </c>
      <c r="C27" s="33"/>
      <c r="D27" s="26">
        <v>1.2</v>
      </c>
      <c r="E27" s="109"/>
      <c r="F27" s="133"/>
      <c r="G27" s="51">
        <v>2</v>
      </c>
      <c r="H27" s="51" t="s">
        <v>183</v>
      </c>
      <c r="I27" s="125"/>
    </row>
    <row r="28" spans="1:9" s="1" customFormat="1" ht="12.95" customHeight="1">
      <c r="A28" s="23" t="s">
        <v>60</v>
      </c>
      <c r="B28" s="24" t="s">
        <v>189</v>
      </c>
      <c r="C28" s="33"/>
      <c r="D28" s="28">
        <v>24.2</v>
      </c>
      <c r="E28" s="28">
        <v>24.2</v>
      </c>
      <c r="F28" s="28">
        <v>1</v>
      </c>
      <c r="G28" s="28">
        <v>120</v>
      </c>
      <c r="H28" s="28" t="s">
        <v>190</v>
      </c>
      <c r="I28" s="38">
        <v>0.08</v>
      </c>
    </row>
    <row r="29" spans="1:9" s="1" customFormat="1" ht="12.95" customHeight="1">
      <c r="A29" s="23" t="s">
        <v>62</v>
      </c>
      <c r="B29" s="24" t="s">
        <v>191</v>
      </c>
      <c r="C29" s="33"/>
      <c r="D29" s="28">
        <v>15.2</v>
      </c>
      <c r="E29" s="28">
        <v>15.2</v>
      </c>
      <c r="F29" s="28">
        <v>1</v>
      </c>
      <c r="G29" s="28">
        <v>20</v>
      </c>
      <c r="H29" s="28" t="s">
        <v>192</v>
      </c>
      <c r="I29" s="38">
        <v>0.12</v>
      </c>
    </row>
    <row r="30" spans="1:9" s="1" customFormat="1" ht="12.95" customHeight="1">
      <c r="A30" s="23" t="s">
        <v>64</v>
      </c>
      <c r="B30" s="24" t="s">
        <v>193</v>
      </c>
      <c r="C30" s="33"/>
      <c r="D30" s="28">
        <v>6.5</v>
      </c>
      <c r="E30" s="28">
        <v>6.5</v>
      </c>
      <c r="F30" s="28">
        <v>1</v>
      </c>
      <c r="G30" s="28">
        <v>10</v>
      </c>
      <c r="H30" s="28" t="s">
        <v>34</v>
      </c>
      <c r="I30" s="38">
        <v>0.09</v>
      </c>
    </row>
    <row r="31" spans="1:9" s="1" customFormat="1" ht="12.95" customHeight="1">
      <c r="A31" s="23" t="s">
        <v>66</v>
      </c>
      <c r="B31" s="24" t="s">
        <v>194</v>
      </c>
      <c r="C31" s="33"/>
      <c r="D31" s="26">
        <v>0.35</v>
      </c>
      <c r="E31" s="108">
        <v>9.6999999999999993</v>
      </c>
      <c r="F31" s="131">
        <v>1</v>
      </c>
      <c r="G31" s="51">
        <v>30</v>
      </c>
      <c r="H31" s="51" t="s">
        <v>195</v>
      </c>
      <c r="I31" s="124">
        <v>0.2</v>
      </c>
    </row>
    <row r="32" spans="1:9" ht="12.95" customHeight="1">
      <c r="A32" s="23" t="s">
        <v>68</v>
      </c>
      <c r="B32" s="24" t="s">
        <v>196</v>
      </c>
      <c r="C32" s="33"/>
      <c r="D32" s="26">
        <v>0.2</v>
      </c>
      <c r="E32" s="134"/>
      <c r="F32" s="132"/>
      <c r="G32" s="51">
        <v>30</v>
      </c>
      <c r="H32" s="51" t="s">
        <v>195</v>
      </c>
      <c r="I32" s="130"/>
    </row>
    <row r="33" spans="1:9" ht="12.95" customHeight="1">
      <c r="A33" s="23" t="s">
        <v>84</v>
      </c>
      <c r="B33" s="24" t="s">
        <v>197</v>
      </c>
      <c r="C33" s="33"/>
      <c r="D33" s="26">
        <v>0.6</v>
      </c>
      <c r="E33" s="134"/>
      <c r="F33" s="132"/>
      <c r="G33" s="51">
        <v>20</v>
      </c>
      <c r="H33" s="51" t="s">
        <v>195</v>
      </c>
      <c r="I33" s="130"/>
    </row>
    <row r="34" spans="1:9" ht="12.95" customHeight="1">
      <c r="A34" s="23" t="s">
        <v>86</v>
      </c>
      <c r="B34" s="24" t="s">
        <v>198</v>
      </c>
      <c r="C34" s="33"/>
      <c r="D34" s="26">
        <v>0.6</v>
      </c>
      <c r="E34" s="134"/>
      <c r="F34" s="132"/>
      <c r="G34" s="51">
        <v>20</v>
      </c>
      <c r="H34" s="51" t="s">
        <v>195</v>
      </c>
      <c r="I34" s="130"/>
    </row>
    <row r="35" spans="1:9" ht="12.95" customHeight="1">
      <c r="A35" s="23" t="s">
        <v>88</v>
      </c>
      <c r="B35" s="24" t="s">
        <v>199</v>
      </c>
      <c r="C35" s="33"/>
      <c r="D35" s="26">
        <v>0.6</v>
      </c>
      <c r="E35" s="134"/>
      <c r="F35" s="132"/>
      <c r="G35" s="51">
        <v>20</v>
      </c>
      <c r="H35" s="51" t="s">
        <v>195</v>
      </c>
      <c r="I35" s="130"/>
    </row>
    <row r="36" spans="1:9" ht="12.95" customHeight="1">
      <c r="A36" s="23" t="s">
        <v>133</v>
      </c>
      <c r="B36" s="24" t="s">
        <v>200</v>
      </c>
      <c r="C36" s="33"/>
      <c r="D36" s="26">
        <v>0.2</v>
      </c>
      <c r="E36" s="134"/>
      <c r="F36" s="132"/>
      <c r="G36" s="51">
        <v>30</v>
      </c>
      <c r="H36" s="52" t="s">
        <v>34</v>
      </c>
      <c r="I36" s="130"/>
    </row>
    <row r="37" spans="1:9" ht="12.95" customHeight="1">
      <c r="A37" s="23" t="s">
        <v>135</v>
      </c>
      <c r="B37" s="24" t="s">
        <v>201</v>
      </c>
      <c r="C37" s="33"/>
      <c r="D37" s="26">
        <v>0.6</v>
      </c>
      <c r="E37" s="134"/>
      <c r="F37" s="132"/>
      <c r="G37" s="51">
        <v>2</v>
      </c>
      <c r="H37" s="51" t="s">
        <v>34</v>
      </c>
      <c r="I37" s="130"/>
    </row>
    <row r="38" spans="1:9" ht="12.95" customHeight="1">
      <c r="A38" s="23" t="s">
        <v>136</v>
      </c>
      <c r="B38" s="24" t="s">
        <v>202</v>
      </c>
      <c r="C38" s="33"/>
      <c r="D38" s="26">
        <v>0.25</v>
      </c>
      <c r="E38" s="134"/>
      <c r="F38" s="132"/>
      <c r="G38" s="51">
        <v>20</v>
      </c>
      <c r="H38" s="51" t="s">
        <v>203</v>
      </c>
      <c r="I38" s="130"/>
    </row>
    <row r="39" spans="1:9" s="1" customFormat="1" ht="12.95" customHeight="1">
      <c r="A39" s="23" t="s">
        <v>137</v>
      </c>
      <c r="B39" s="24" t="s">
        <v>204</v>
      </c>
      <c r="C39" s="33"/>
      <c r="D39" s="26">
        <v>0.3</v>
      </c>
      <c r="E39" s="134"/>
      <c r="F39" s="132"/>
      <c r="G39" s="51">
        <v>1</v>
      </c>
      <c r="H39" s="52" t="s">
        <v>34</v>
      </c>
      <c r="I39" s="130"/>
    </row>
    <row r="40" spans="1:9" s="1" customFormat="1" ht="12.95" customHeight="1">
      <c r="A40" s="23" t="s">
        <v>139</v>
      </c>
      <c r="B40" s="24" t="s">
        <v>205</v>
      </c>
      <c r="C40" s="33"/>
      <c r="D40" s="26">
        <v>0.2</v>
      </c>
      <c r="E40" s="134"/>
      <c r="F40" s="132"/>
      <c r="G40" s="51">
        <v>5</v>
      </c>
      <c r="H40" s="51" t="s">
        <v>206</v>
      </c>
      <c r="I40" s="130"/>
    </row>
    <row r="41" spans="1:9" s="1" customFormat="1" ht="12.95" customHeight="1">
      <c r="A41" s="23" t="s">
        <v>141</v>
      </c>
      <c r="B41" s="24" t="s">
        <v>207</v>
      </c>
      <c r="C41" s="33"/>
      <c r="D41" s="26">
        <v>1.05</v>
      </c>
      <c r="E41" s="134"/>
      <c r="F41" s="132"/>
      <c r="G41" s="51">
        <v>10</v>
      </c>
      <c r="H41" s="52" t="s">
        <v>192</v>
      </c>
      <c r="I41" s="130"/>
    </row>
    <row r="42" spans="1:9" s="1" customFormat="1" ht="12.95" customHeight="1">
      <c r="A42" s="23" t="s">
        <v>143</v>
      </c>
      <c r="B42" s="24" t="s">
        <v>207</v>
      </c>
      <c r="C42" s="33"/>
      <c r="D42" s="26">
        <v>1.05</v>
      </c>
      <c r="E42" s="134"/>
      <c r="F42" s="132"/>
      <c r="G42" s="51">
        <v>10</v>
      </c>
      <c r="H42" s="52" t="s">
        <v>192</v>
      </c>
      <c r="I42" s="130"/>
    </row>
    <row r="43" spans="1:9" s="1" customFormat="1" ht="12.95" customHeight="1">
      <c r="A43" s="23" t="s">
        <v>145</v>
      </c>
      <c r="B43" s="24" t="s">
        <v>208</v>
      </c>
      <c r="C43" s="33"/>
      <c r="D43" s="26">
        <v>0.2</v>
      </c>
      <c r="E43" s="134"/>
      <c r="F43" s="132"/>
      <c r="G43" s="51">
        <v>20</v>
      </c>
      <c r="H43" s="52" t="s">
        <v>195</v>
      </c>
      <c r="I43" s="130"/>
    </row>
    <row r="44" spans="1:9" s="1" customFormat="1" ht="12.95" customHeight="1">
      <c r="A44" s="23" t="s">
        <v>147</v>
      </c>
      <c r="B44" s="24" t="s">
        <v>209</v>
      </c>
      <c r="C44" s="33"/>
      <c r="D44" s="26">
        <v>0.8</v>
      </c>
      <c r="E44" s="134"/>
      <c r="F44" s="132"/>
      <c r="G44" s="53">
        <v>20</v>
      </c>
      <c r="H44" s="53" t="s">
        <v>195</v>
      </c>
      <c r="I44" s="130"/>
    </row>
    <row r="45" spans="1:9" ht="12.95" customHeight="1">
      <c r="A45" s="23" t="s">
        <v>149</v>
      </c>
      <c r="B45" s="24" t="s">
        <v>209</v>
      </c>
      <c r="C45" s="33"/>
      <c r="D45" s="26">
        <v>0.9</v>
      </c>
      <c r="E45" s="134"/>
      <c r="F45" s="132"/>
      <c r="G45" s="53">
        <v>25</v>
      </c>
      <c r="H45" s="53" t="s">
        <v>195</v>
      </c>
      <c r="I45" s="130"/>
    </row>
    <row r="46" spans="1:9" ht="12.95" customHeight="1">
      <c r="A46" s="23" t="s">
        <v>151</v>
      </c>
      <c r="B46" s="24" t="s">
        <v>210</v>
      </c>
      <c r="C46" s="33"/>
      <c r="D46" s="26">
        <v>1.1000000000000001</v>
      </c>
      <c r="E46" s="134"/>
      <c r="F46" s="132"/>
      <c r="G46" s="53">
        <v>90</v>
      </c>
      <c r="H46" s="53" t="s">
        <v>195</v>
      </c>
      <c r="I46" s="130"/>
    </row>
    <row r="47" spans="1:9" ht="12.95" customHeight="1">
      <c r="A47" s="23" t="s">
        <v>153</v>
      </c>
      <c r="B47" s="24" t="s">
        <v>211</v>
      </c>
      <c r="C47" s="33"/>
      <c r="D47" s="26">
        <v>0.2</v>
      </c>
      <c r="E47" s="134"/>
      <c r="F47" s="132"/>
      <c r="G47" s="51">
        <v>1</v>
      </c>
      <c r="H47" s="51" t="s">
        <v>181</v>
      </c>
      <c r="I47" s="130"/>
    </row>
    <row r="48" spans="1:9" ht="12.95" customHeight="1">
      <c r="A48" s="23" t="s">
        <v>154</v>
      </c>
      <c r="B48" s="24" t="s">
        <v>212</v>
      </c>
      <c r="C48" s="33"/>
      <c r="D48" s="26">
        <v>0.3</v>
      </c>
      <c r="E48" s="109"/>
      <c r="F48" s="133"/>
      <c r="G48" s="51">
        <v>20</v>
      </c>
      <c r="H48" s="51" t="s">
        <v>195</v>
      </c>
      <c r="I48" s="125"/>
    </row>
    <row r="49" spans="1:9" ht="12.95" customHeight="1">
      <c r="A49" s="23" t="s">
        <v>157</v>
      </c>
      <c r="B49" s="24" t="s">
        <v>213</v>
      </c>
      <c r="C49" s="33"/>
      <c r="D49" s="26">
        <v>5.2</v>
      </c>
      <c r="E49" s="108">
        <v>22</v>
      </c>
      <c r="F49" s="131">
        <v>1</v>
      </c>
      <c r="G49" s="26">
        <v>100</v>
      </c>
      <c r="H49" s="51" t="s">
        <v>203</v>
      </c>
      <c r="I49" s="124">
        <v>0.16</v>
      </c>
    </row>
    <row r="50" spans="1:9" ht="12.95" customHeight="1">
      <c r="A50" s="23" t="s">
        <v>159</v>
      </c>
      <c r="B50" s="24" t="s">
        <v>213</v>
      </c>
      <c r="C50" s="33"/>
      <c r="D50" s="26">
        <v>5.2</v>
      </c>
      <c r="E50" s="134"/>
      <c r="F50" s="132"/>
      <c r="G50" s="26">
        <v>100</v>
      </c>
      <c r="H50" s="51" t="s">
        <v>203</v>
      </c>
      <c r="I50" s="130"/>
    </row>
    <row r="51" spans="1:9" s="1" customFormat="1" ht="12.95" customHeight="1">
      <c r="A51" s="23" t="s">
        <v>161</v>
      </c>
      <c r="B51" s="24" t="s">
        <v>213</v>
      </c>
      <c r="C51" s="33"/>
      <c r="D51" s="26">
        <v>5.2</v>
      </c>
      <c r="E51" s="134"/>
      <c r="F51" s="132"/>
      <c r="G51" s="26">
        <v>100</v>
      </c>
      <c r="H51" s="51" t="s">
        <v>203</v>
      </c>
      <c r="I51" s="130"/>
    </row>
    <row r="52" spans="1:9" s="1" customFormat="1" ht="12.95" customHeight="1">
      <c r="A52" s="23" t="s">
        <v>162</v>
      </c>
      <c r="B52" s="24" t="s">
        <v>213</v>
      </c>
      <c r="C52" s="33"/>
      <c r="D52" s="26">
        <v>5.2</v>
      </c>
      <c r="E52" s="134"/>
      <c r="F52" s="132"/>
      <c r="G52" s="26">
        <v>100</v>
      </c>
      <c r="H52" s="51" t="s">
        <v>203</v>
      </c>
      <c r="I52" s="130"/>
    </row>
    <row r="53" spans="1:9" s="1" customFormat="1" ht="12.95" customHeight="1">
      <c r="A53" s="23" t="s">
        <v>165</v>
      </c>
      <c r="B53" s="24" t="s">
        <v>214</v>
      </c>
      <c r="C53" s="33"/>
      <c r="D53" s="26">
        <v>0.7</v>
      </c>
      <c r="E53" s="109"/>
      <c r="F53" s="133"/>
      <c r="G53" s="51">
        <v>50</v>
      </c>
      <c r="H53" s="52" t="s">
        <v>203</v>
      </c>
      <c r="I53" s="125"/>
    </row>
    <row r="54" spans="1:9" s="1" customFormat="1" ht="12.95" customHeight="1">
      <c r="A54" s="23" t="s">
        <v>166</v>
      </c>
      <c r="B54" s="24" t="s">
        <v>215</v>
      </c>
      <c r="C54" s="33"/>
      <c r="D54" s="26">
        <v>2.7</v>
      </c>
      <c r="E54" s="26">
        <v>2.7</v>
      </c>
      <c r="F54" s="26">
        <v>1</v>
      </c>
      <c r="G54" s="26">
        <v>10</v>
      </c>
      <c r="H54" s="26" t="s">
        <v>206</v>
      </c>
      <c r="I54" s="38">
        <v>7.0000000000000007E-2</v>
      </c>
    </row>
    <row r="55" spans="1:9" s="1" customFormat="1" ht="12.95" customHeight="1">
      <c r="A55" s="23" t="s">
        <v>168</v>
      </c>
      <c r="B55" s="24" t="s">
        <v>216</v>
      </c>
      <c r="C55" s="33"/>
      <c r="D55" s="26">
        <v>0.3</v>
      </c>
      <c r="E55" s="108">
        <v>17</v>
      </c>
      <c r="F55" s="131"/>
      <c r="G55" s="51">
        <v>2</v>
      </c>
      <c r="H55" s="51" t="s">
        <v>217</v>
      </c>
      <c r="I55" s="124">
        <v>0.28000000000000003</v>
      </c>
    </row>
    <row r="56" spans="1:9" ht="12.95" customHeight="1">
      <c r="A56" s="23" t="s">
        <v>169</v>
      </c>
      <c r="B56" s="24" t="s">
        <v>218</v>
      </c>
      <c r="C56" s="33"/>
      <c r="D56" s="26">
        <v>0.5</v>
      </c>
      <c r="E56" s="134"/>
      <c r="F56" s="132"/>
      <c r="G56" s="51">
        <v>20</v>
      </c>
      <c r="H56" s="52" t="s">
        <v>34</v>
      </c>
      <c r="I56" s="130"/>
    </row>
    <row r="57" spans="1:9" ht="12.95" customHeight="1">
      <c r="A57" s="23" t="s">
        <v>170</v>
      </c>
      <c r="B57" s="24" t="s">
        <v>219</v>
      </c>
      <c r="C57" s="33"/>
      <c r="D57" s="26">
        <v>0.7</v>
      </c>
      <c r="E57" s="134"/>
      <c r="F57" s="132"/>
      <c r="G57" s="51">
        <v>20</v>
      </c>
      <c r="H57" s="52" t="s">
        <v>34</v>
      </c>
      <c r="I57" s="130"/>
    </row>
    <row r="58" spans="1:9" ht="12.95" customHeight="1">
      <c r="A58" s="23" t="s">
        <v>220</v>
      </c>
      <c r="B58" s="24" t="s">
        <v>221</v>
      </c>
      <c r="C58" s="33"/>
      <c r="D58" s="26">
        <v>0.35</v>
      </c>
      <c r="E58" s="134"/>
      <c r="F58" s="132"/>
      <c r="G58" s="51">
        <v>12</v>
      </c>
      <c r="H58" s="51" t="s">
        <v>34</v>
      </c>
      <c r="I58" s="130"/>
    </row>
    <row r="59" spans="1:9" s="1" customFormat="1" ht="12.95" customHeight="1">
      <c r="A59" s="23" t="s">
        <v>222</v>
      </c>
      <c r="B59" s="24" t="s">
        <v>223</v>
      </c>
      <c r="C59" s="33"/>
      <c r="D59" s="26">
        <v>0.2</v>
      </c>
      <c r="E59" s="134"/>
      <c r="F59" s="132"/>
      <c r="G59" s="51">
        <v>10</v>
      </c>
      <c r="H59" s="52" t="s">
        <v>34</v>
      </c>
      <c r="I59" s="130"/>
    </row>
    <row r="60" spans="1:9" s="1" customFormat="1" ht="12.95" customHeight="1">
      <c r="A60" s="23" t="s">
        <v>224</v>
      </c>
      <c r="B60" s="24" t="s">
        <v>225</v>
      </c>
      <c r="C60" s="33"/>
      <c r="D60" s="26">
        <v>1.3</v>
      </c>
      <c r="E60" s="134"/>
      <c r="F60" s="132"/>
      <c r="G60" s="51">
        <v>3</v>
      </c>
      <c r="H60" s="51" t="s">
        <v>34</v>
      </c>
      <c r="I60" s="130"/>
    </row>
    <row r="61" spans="1:9" ht="12.95" customHeight="1">
      <c r="A61" s="23" t="s">
        <v>226</v>
      </c>
      <c r="B61" s="24" t="s">
        <v>227</v>
      </c>
      <c r="C61" s="33"/>
      <c r="D61" s="26">
        <v>0.35</v>
      </c>
      <c r="E61" s="134"/>
      <c r="F61" s="132"/>
      <c r="G61" s="51">
        <v>20</v>
      </c>
      <c r="H61" s="52" t="s">
        <v>228</v>
      </c>
      <c r="I61" s="130"/>
    </row>
    <row r="62" spans="1:9" ht="12.95" customHeight="1">
      <c r="A62" s="23" t="s">
        <v>229</v>
      </c>
      <c r="B62" s="24" t="s">
        <v>230</v>
      </c>
      <c r="C62" s="33"/>
      <c r="D62" s="26">
        <v>0.2</v>
      </c>
      <c r="E62" s="134"/>
      <c r="F62" s="132"/>
      <c r="G62" s="51">
        <v>10</v>
      </c>
      <c r="H62" s="51" t="s">
        <v>228</v>
      </c>
      <c r="I62" s="130"/>
    </row>
    <row r="63" spans="1:9" ht="12.95" customHeight="1">
      <c r="A63" s="23" t="s">
        <v>231</v>
      </c>
      <c r="B63" s="24" t="s">
        <v>232</v>
      </c>
      <c r="C63" s="33"/>
      <c r="D63" s="26">
        <v>0.1</v>
      </c>
      <c r="E63" s="134"/>
      <c r="F63" s="132"/>
      <c r="G63" s="51">
        <v>2</v>
      </c>
      <c r="H63" s="52" t="s">
        <v>233</v>
      </c>
      <c r="I63" s="130"/>
    </row>
    <row r="64" spans="1:9" s="1" customFormat="1" ht="12.95" customHeight="1">
      <c r="A64" s="23" t="s">
        <v>234</v>
      </c>
      <c r="B64" s="24" t="s">
        <v>235</v>
      </c>
      <c r="C64" s="33"/>
      <c r="D64" s="26">
        <v>0.6</v>
      </c>
      <c r="E64" s="134"/>
      <c r="F64" s="132"/>
      <c r="G64" s="51">
        <v>10</v>
      </c>
      <c r="H64" s="51" t="s">
        <v>34</v>
      </c>
      <c r="I64" s="130"/>
    </row>
    <row r="65" spans="1:9" s="1" customFormat="1" ht="12.95" customHeight="1">
      <c r="A65" s="23" t="s">
        <v>236</v>
      </c>
      <c r="B65" s="24" t="s">
        <v>235</v>
      </c>
      <c r="C65" s="33"/>
      <c r="D65" s="26">
        <v>0.6</v>
      </c>
      <c r="E65" s="134"/>
      <c r="F65" s="132"/>
      <c r="G65" s="51">
        <v>10</v>
      </c>
      <c r="H65" s="51" t="s">
        <v>34</v>
      </c>
      <c r="I65" s="130"/>
    </row>
    <row r="66" spans="1:9" ht="12.95" customHeight="1">
      <c r="A66" s="23" t="s">
        <v>237</v>
      </c>
      <c r="B66" s="24" t="s">
        <v>235</v>
      </c>
      <c r="C66" s="33"/>
      <c r="D66" s="26">
        <v>0.6</v>
      </c>
      <c r="E66" s="134"/>
      <c r="F66" s="132"/>
      <c r="G66" s="51">
        <v>10</v>
      </c>
      <c r="H66" s="51" t="s">
        <v>34</v>
      </c>
      <c r="I66" s="130"/>
    </row>
    <row r="67" spans="1:9" ht="12.95" customHeight="1">
      <c r="A67" s="23" t="s">
        <v>238</v>
      </c>
      <c r="B67" s="24" t="s">
        <v>239</v>
      </c>
      <c r="C67" s="33"/>
      <c r="D67" s="26">
        <v>0.3</v>
      </c>
      <c r="E67" s="134"/>
      <c r="F67" s="132"/>
      <c r="G67" s="51">
        <v>5</v>
      </c>
      <c r="H67" s="51" t="s">
        <v>34</v>
      </c>
      <c r="I67" s="130"/>
    </row>
    <row r="68" spans="1:9" ht="12.95" customHeight="1">
      <c r="A68" s="23" t="s">
        <v>240</v>
      </c>
      <c r="B68" s="24" t="s">
        <v>241</v>
      </c>
      <c r="C68" s="33"/>
      <c r="D68" s="26">
        <v>6.8</v>
      </c>
      <c r="E68" s="134"/>
      <c r="F68" s="132"/>
      <c r="G68" s="51">
        <v>10</v>
      </c>
      <c r="H68" s="51" t="s">
        <v>34</v>
      </c>
      <c r="I68" s="130"/>
    </row>
    <row r="69" spans="1:9" s="1" customFormat="1" ht="12.95" customHeight="1">
      <c r="A69" s="23" t="s">
        <v>242</v>
      </c>
      <c r="B69" s="24" t="s">
        <v>243</v>
      </c>
      <c r="C69" s="33"/>
      <c r="D69" s="26">
        <v>2.1</v>
      </c>
      <c r="E69" s="134"/>
      <c r="F69" s="132"/>
      <c r="G69" s="51">
        <v>10</v>
      </c>
      <c r="H69" s="51" t="s">
        <v>34</v>
      </c>
      <c r="I69" s="130"/>
    </row>
    <row r="70" spans="1:9" s="1" customFormat="1" ht="12.95" customHeight="1">
      <c r="A70" s="23" t="s">
        <v>244</v>
      </c>
      <c r="B70" s="24" t="s">
        <v>245</v>
      </c>
      <c r="C70" s="33"/>
      <c r="D70" s="26">
        <v>0.2</v>
      </c>
      <c r="E70" s="134"/>
      <c r="F70" s="132"/>
      <c r="G70" s="51">
        <v>7</v>
      </c>
      <c r="H70" s="51" t="s">
        <v>34</v>
      </c>
      <c r="I70" s="130"/>
    </row>
    <row r="71" spans="1:9" ht="12.95" customHeight="1">
      <c r="A71" s="23" t="s">
        <v>246</v>
      </c>
      <c r="B71" s="24" t="s">
        <v>247</v>
      </c>
      <c r="C71" s="33"/>
      <c r="D71" s="26">
        <v>0.2</v>
      </c>
      <c r="E71" s="134"/>
      <c r="F71" s="132"/>
      <c r="G71" s="51">
        <v>20</v>
      </c>
      <c r="H71" s="51" t="s">
        <v>34</v>
      </c>
      <c r="I71" s="130"/>
    </row>
    <row r="72" spans="1:9" ht="12.95" customHeight="1">
      <c r="A72" s="23" t="s">
        <v>248</v>
      </c>
      <c r="B72" s="24" t="s">
        <v>249</v>
      </c>
      <c r="C72" s="33"/>
      <c r="D72" s="26">
        <v>0.4</v>
      </c>
      <c r="E72" s="134"/>
      <c r="F72" s="132"/>
      <c r="G72" s="51">
        <v>2</v>
      </c>
      <c r="H72" s="51" t="s">
        <v>34</v>
      </c>
      <c r="I72" s="130"/>
    </row>
    <row r="73" spans="1:9" ht="12.95" customHeight="1">
      <c r="A73" s="23" t="s">
        <v>250</v>
      </c>
      <c r="B73" s="24" t="s">
        <v>251</v>
      </c>
      <c r="C73" s="33"/>
      <c r="D73" s="26">
        <v>0.3</v>
      </c>
      <c r="E73" s="134"/>
      <c r="F73" s="132"/>
      <c r="G73" s="51">
        <v>3</v>
      </c>
      <c r="H73" s="52" t="s">
        <v>34</v>
      </c>
      <c r="I73" s="130"/>
    </row>
    <row r="74" spans="1:9" s="1" customFormat="1" ht="12.95" customHeight="1">
      <c r="A74" s="23" t="s">
        <v>252</v>
      </c>
      <c r="B74" s="24" t="s">
        <v>253</v>
      </c>
      <c r="C74" s="33"/>
      <c r="D74" s="26">
        <v>0.4</v>
      </c>
      <c r="E74" s="134"/>
      <c r="F74" s="132"/>
      <c r="G74" s="51">
        <v>2</v>
      </c>
      <c r="H74" s="51" t="s">
        <v>206</v>
      </c>
      <c r="I74" s="130"/>
    </row>
    <row r="75" spans="1:9" s="1" customFormat="1" ht="12.95" customHeight="1">
      <c r="A75" s="23" t="s">
        <v>254</v>
      </c>
      <c r="B75" s="24" t="s">
        <v>255</v>
      </c>
      <c r="C75" s="33"/>
      <c r="D75" s="26">
        <v>0.6</v>
      </c>
      <c r="E75" s="109"/>
      <c r="F75" s="133"/>
      <c r="G75" s="51">
        <v>5</v>
      </c>
      <c r="H75" s="51" t="s">
        <v>34</v>
      </c>
      <c r="I75" s="125"/>
    </row>
    <row r="76" spans="1:9" ht="12.95" customHeight="1">
      <c r="A76" s="23" t="s">
        <v>256</v>
      </c>
      <c r="B76" s="24" t="s">
        <v>257</v>
      </c>
      <c r="C76" s="33"/>
      <c r="D76" s="26">
        <v>2.1</v>
      </c>
      <c r="E76" s="108">
        <v>3.45</v>
      </c>
      <c r="F76" s="131">
        <v>1</v>
      </c>
      <c r="G76" s="51">
        <v>10</v>
      </c>
      <c r="H76" s="51" t="s">
        <v>34</v>
      </c>
      <c r="I76" s="124">
        <v>0.11</v>
      </c>
    </row>
    <row r="77" spans="1:9" ht="12.95" customHeight="1">
      <c r="A77" s="23" t="s">
        <v>258</v>
      </c>
      <c r="B77" s="24" t="s">
        <v>259</v>
      </c>
      <c r="C77" s="33"/>
      <c r="D77" s="26">
        <v>0.4</v>
      </c>
      <c r="E77" s="134"/>
      <c r="F77" s="132"/>
      <c r="G77" s="51">
        <v>10</v>
      </c>
      <c r="H77" s="52" t="s">
        <v>34</v>
      </c>
      <c r="I77" s="130"/>
    </row>
    <row r="78" spans="1:9" ht="12.95" customHeight="1">
      <c r="A78" s="23" t="s">
        <v>260</v>
      </c>
      <c r="B78" s="24" t="s">
        <v>261</v>
      </c>
      <c r="C78" s="33"/>
      <c r="D78" s="26">
        <v>0.7</v>
      </c>
      <c r="E78" s="109"/>
      <c r="F78" s="133"/>
      <c r="G78" s="51">
        <v>10</v>
      </c>
      <c r="H78" s="52" t="s">
        <v>34</v>
      </c>
      <c r="I78" s="125"/>
    </row>
    <row r="79" spans="1:9" s="1" customFormat="1" ht="12.95" customHeight="1">
      <c r="A79" s="23" t="s">
        <v>262</v>
      </c>
      <c r="B79" s="24" t="s">
        <v>263</v>
      </c>
      <c r="C79" s="33"/>
      <c r="D79" s="26">
        <v>15</v>
      </c>
      <c r="E79" s="26">
        <v>15</v>
      </c>
      <c r="F79" s="26">
        <v>1</v>
      </c>
      <c r="G79" s="26">
        <v>10</v>
      </c>
      <c r="H79" s="26" t="s">
        <v>264</v>
      </c>
      <c r="I79" s="38">
        <v>0.23</v>
      </c>
    </row>
    <row r="80" spans="1:9" s="1" customFormat="1" ht="12.95" customHeight="1">
      <c r="A80" s="23" t="s">
        <v>265</v>
      </c>
      <c r="B80" s="24" t="s">
        <v>266</v>
      </c>
      <c r="C80" s="33"/>
      <c r="D80" s="26">
        <v>11.55</v>
      </c>
      <c r="E80" s="26">
        <v>11.55</v>
      </c>
      <c r="F80" s="45">
        <v>1</v>
      </c>
      <c r="G80" s="51">
        <v>80</v>
      </c>
      <c r="H80" s="51" t="s">
        <v>203</v>
      </c>
      <c r="I80" s="38">
        <v>0.18</v>
      </c>
    </row>
    <row r="81" spans="1:10" ht="12.95" customHeight="1">
      <c r="A81" s="23" t="s">
        <v>267</v>
      </c>
      <c r="B81" s="24" t="s">
        <v>268</v>
      </c>
      <c r="C81" s="33"/>
      <c r="D81" s="26">
        <v>0.2</v>
      </c>
      <c r="E81" s="108">
        <v>1.5</v>
      </c>
      <c r="F81" s="131">
        <v>1</v>
      </c>
      <c r="G81" s="51">
        <v>2</v>
      </c>
      <c r="H81" s="52" t="s">
        <v>183</v>
      </c>
      <c r="I81" s="124">
        <v>0.02</v>
      </c>
    </row>
    <row r="82" spans="1:10" ht="12.95" customHeight="1">
      <c r="A82" s="23" t="s">
        <v>269</v>
      </c>
      <c r="B82" s="24" t="s">
        <v>268</v>
      </c>
      <c r="C82" s="33"/>
      <c r="D82" s="26">
        <v>0.3</v>
      </c>
      <c r="E82" s="134"/>
      <c r="F82" s="132"/>
      <c r="G82" s="51">
        <v>2</v>
      </c>
      <c r="H82" s="52" t="s">
        <v>183</v>
      </c>
      <c r="I82" s="130"/>
    </row>
    <row r="83" spans="1:10" ht="12.95" customHeight="1">
      <c r="A83" s="23" t="s">
        <v>270</v>
      </c>
      <c r="B83" s="24" t="s">
        <v>271</v>
      </c>
      <c r="C83" s="33"/>
      <c r="D83" s="26">
        <v>0.4</v>
      </c>
      <c r="E83" s="134"/>
      <c r="F83" s="132"/>
      <c r="G83" s="51">
        <v>2</v>
      </c>
      <c r="H83" s="52" t="s">
        <v>183</v>
      </c>
      <c r="I83" s="130"/>
    </row>
    <row r="84" spans="1:10" s="1" customFormat="1" ht="12.95" customHeight="1">
      <c r="A84" s="23" t="s">
        <v>272</v>
      </c>
      <c r="B84" s="24" t="s">
        <v>271</v>
      </c>
      <c r="C84" s="33"/>
      <c r="D84" s="26">
        <v>0.6</v>
      </c>
      <c r="E84" s="109"/>
      <c r="F84" s="133"/>
      <c r="G84" s="51">
        <v>2</v>
      </c>
      <c r="H84" s="52" t="s">
        <v>183</v>
      </c>
      <c r="I84" s="125"/>
    </row>
    <row r="85" spans="1:10" s="1" customFormat="1" ht="12.95" customHeight="1">
      <c r="A85" s="23" t="s">
        <v>273</v>
      </c>
      <c r="B85" s="24" t="s">
        <v>274</v>
      </c>
      <c r="C85" s="33"/>
      <c r="D85" s="26">
        <v>5.6</v>
      </c>
      <c r="E85" s="26">
        <v>5.6</v>
      </c>
      <c r="F85" s="26">
        <v>1</v>
      </c>
      <c r="G85" s="26">
        <v>10</v>
      </c>
      <c r="H85" s="26" t="s">
        <v>34</v>
      </c>
      <c r="I85" s="38">
        <v>0.03</v>
      </c>
    </row>
    <row r="86" spans="1:10" ht="12.95" customHeight="1">
      <c r="A86" s="23" t="s">
        <v>275</v>
      </c>
      <c r="B86" s="24" t="s">
        <v>276</v>
      </c>
      <c r="C86" s="33"/>
      <c r="D86" s="26">
        <v>11.7</v>
      </c>
      <c r="E86" s="26">
        <v>11.7</v>
      </c>
      <c r="F86" s="26">
        <v>1</v>
      </c>
      <c r="G86" s="26">
        <v>25</v>
      </c>
      <c r="H86" s="26" t="s">
        <v>34</v>
      </c>
      <c r="I86" s="38">
        <v>0.03</v>
      </c>
    </row>
    <row r="87" spans="1:10" ht="12.95" customHeight="1">
      <c r="A87" s="23" t="s">
        <v>277</v>
      </c>
      <c r="B87" s="24" t="s">
        <v>278</v>
      </c>
      <c r="C87" s="33"/>
      <c r="D87" s="26">
        <v>3</v>
      </c>
      <c r="E87" s="108">
        <v>9.8000000000000007</v>
      </c>
      <c r="F87" s="108">
        <v>1</v>
      </c>
      <c r="G87" s="26">
        <v>2</v>
      </c>
      <c r="H87" s="26" t="s">
        <v>264</v>
      </c>
      <c r="I87" s="124">
        <v>0.27</v>
      </c>
    </row>
    <row r="88" spans="1:10" ht="12.95" customHeight="1">
      <c r="A88" s="23" t="s">
        <v>279</v>
      </c>
      <c r="B88" s="24" t="s">
        <v>280</v>
      </c>
      <c r="C88" s="33"/>
      <c r="D88" s="26">
        <v>4</v>
      </c>
      <c r="E88" s="134"/>
      <c r="F88" s="134"/>
      <c r="G88" s="26">
        <v>2</v>
      </c>
      <c r="H88" s="26" t="s">
        <v>264</v>
      </c>
      <c r="I88" s="130"/>
    </row>
    <row r="89" spans="1:10" s="1" customFormat="1" ht="12.95" customHeight="1">
      <c r="A89" s="23" t="s">
        <v>281</v>
      </c>
      <c r="B89" s="24" t="s">
        <v>282</v>
      </c>
      <c r="C89" s="33"/>
      <c r="D89" s="26">
        <v>0.6</v>
      </c>
      <c r="E89" s="134"/>
      <c r="F89" s="134"/>
      <c r="G89" s="26">
        <v>100</v>
      </c>
      <c r="H89" s="26" t="s">
        <v>34</v>
      </c>
      <c r="I89" s="130"/>
    </row>
    <row r="90" spans="1:10" s="1" customFormat="1" ht="12.95" customHeight="1">
      <c r="A90" s="23" t="s">
        <v>283</v>
      </c>
      <c r="B90" s="24" t="s">
        <v>284</v>
      </c>
      <c r="C90" s="33"/>
      <c r="D90" s="26">
        <v>1.1000000000000001</v>
      </c>
      <c r="E90" s="134"/>
      <c r="F90" s="134"/>
      <c r="G90" s="26">
        <v>80</v>
      </c>
      <c r="H90" s="26" t="s">
        <v>34</v>
      </c>
      <c r="I90" s="130"/>
    </row>
    <row r="91" spans="1:10" ht="12.95" customHeight="1">
      <c r="A91" s="23" t="s">
        <v>285</v>
      </c>
      <c r="B91" s="24" t="s">
        <v>286</v>
      </c>
      <c r="C91" s="33"/>
      <c r="D91" s="26">
        <v>0.4</v>
      </c>
      <c r="E91" s="109"/>
      <c r="F91" s="109"/>
      <c r="G91" s="26">
        <v>3</v>
      </c>
      <c r="H91" s="26" t="s">
        <v>34</v>
      </c>
      <c r="I91" s="125"/>
    </row>
    <row r="92" spans="1:10" ht="12.95" customHeight="1">
      <c r="A92" s="23" t="s">
        <v>287</v>
      </c>
      <c r="B92" s="24" t="s">
        <v>288</v>
      </c>
      <c r="C92" s="33"/>
      <c r="D92" s="26">
        <v>16.8</v>
      </c>
      <c r="E92" s="26">
        <v>16.8</v>
      </c>
      <c r="F92" s="26">
        <v>3</v>
      </c>
      <c r="G92" s="26">
        <v>36</v>
      </c>
      <c r="H92" s="26" t="s">
        <v>34</v>
      </c>
      <c r="I92" s="38">
        <v>0.3</v>
      </c>
    </row>
    <row r="93" spans="1:10" ht="12.95" customHeight="1">
      <c r="A93" s="23" t="s">
        <v>289</v>
      </c>
      <c r="B93" s="24" t="s">
        <v>290</v>
      </c>
      <c r="C93" s="33"/>
      <c r="D93" s="43">
        <v>8.3000000000000007</v>
      </c>
      <c r="E93" s="43">
        <v>8.3000000000000007</v>
      </c>
      <c r="F93" s="43">
        <v>1</v>
      </c>
      <c r="G93" s="43">
        <v>10</v>
      </c>
      <c r="H93" s="43" t="s">
        <v>181</v>
      </c>
      <c r="I93" s="38">
        <v>0.1</v>
      </c>
    </row>
    <row r="94" spans="1:10" s="1" customFormat="1" ht="12.95" customHeight="1">
      <c r="A94" s="23" t="s">
        <v>291</v>
      </c>
      <c r="B94" s="24" t="s">
        <v>292</v>
      </c>
      <c r="C94" s="33"/>
      <c r="D94" s="43">
        <v>44.5</v>
      </c>
      <c r="E94" s="43">
        <v>44.5</v>
      </c>
      <c r="F94" s="43">
        <v>5</v>
      </c>
      <c r="G94" s="43">
        <v>600</v>
      </c>
      <c r="H94" s="43" t="s">
        <v>264</v>
      </c>
      <c r="I94" s="38">
        <v>0.24</v>
      </c>
    </row>
    <row r="95" spans="1:10" s="1" customFormat="1" ht="12.95" customHeight="1">
      <c r="A95" s="29" t="s">
        <v>293</v>
      </c>
      <c r="B95" s="39" t="s">
        <v>294</v>
      </c>
      <c r="C95" s="33"/>
      <c r="D95" s="32">
        <v>626.4</v>
      </c>
      <c r="E95" s="32">
        <v>626.4</v>
      </c>
      <c r="F95" s="32">
        <v>36</v>
      </c>
      <c r="G95" s="32">
        <v>72</v>
      </c>
      <c r="H95" s="32" t="s">
        <v>295</v>
      </c>
      <c r="I95" s="38">
        <v>1.6</v>
      </c>
      <c r="J95" s="40"/>
    </row>
    <row r="96" spans="1:10" ht="12.95" customHeight="1">
      <c r="A96" s="29" t="s">
        <v>296</v>
      </c>
      <c r="B96" s="39" t="s">
        <v>297</v>
      </c>
      <c r="C96" s="33"/>
      <c r="D96" s="32">
        <v>682.5</v>
      </c>
      <c r="E96" s="32">
        <v>682.5</v>
      </c>
      <c r="F96" s="32">
        <v>65</v>
      </c>
      <c r="G96" s="32">
        <v>65</v>
      </c>
      <c r="H96" s="32" t="s">
        <v>295</v>
      </c>
      <c r="I96" s="38">
        <v>1.38</v>
      </c>
      <c r="J96" s="40"/>
    </row>
    <row r="97" spans="1:10" ht="12.95" customHeight="1">
      <c r="A97" s="29" t="s">
        <v>298</v>
      </c>
      <c r="B97" s="39" t="s">
        <v>299</v>
      </c>
      <c r="C97" s="33"/>
      <c r="D97" s="32">
        <v>148</v>
      </c>
      <c r="E97" s="128">
        <v>866</v>
      </c>
      <c r="F97" s="128">
        <v>1</v>
      </c>
      <c r="G97" s="54">
        <v>40</v>
      </c>
      <c r="H97" s="55" t="s">
        <v>228</v>
      </c>
      <c r="I97" s="124">
        <v>0.97</v>
      </c>
      <c r="J97" s="1"/>
    </row>
    <row r="98" spans="1:10" ht="12.95" customHeight="1">
      <c r="A98" s="29" t="s">
        <v>300</v>
      </c>
      <c r="B98" s="39" t="s">
        <v>299</v>
      </c>
      <c r="C98" s="33"/>
      <c r="D98" s="32">
        <v>562.5</v>
      </c>
      <c r="E98" s="135"/>
      <c r="F98" s="135"/>
      <c r="G98" s="54">
        <v>90</v>
      </c>
      <c r="H98" s="55" t="s">
        <v>228</v>
      </c>
      <c r="I98" s="130"/>
      <c r="J98" s="1"/>
    </row>
    <row r="99" spans="1:10" s="1" customFormat="1" ht="12.95" customHeight="1">
      <c r="A99" s="29" t="s">
        <v>301</v>
      </c>
      <c r="B99" s="39" t="s">
        <v>302</v>
      </c>
      <c r="C99" s="33"/>
      <c r="D99" s="32">
        <v>37.5</v>
      </c>
      <c r="E99" s="135"/>
      <c r="F99" s="135"/>
      <c r="G99" s="54">
        <v>8</v>
      </c>
      <c r="H99" s="55" t="s">
        <v>29</v>
      </c>
      <c r="I99" s="130"/>
    </row>
    <row r="100" spans="1:10" s="1" customFormat="1" ht="12.95" customHeight="1">
      <c r="A100" s="29" t="s">
        <v>303</v>
      </c>
      <c r="B100" s="39" t="s">
        <v>304</v>
      </c>
      <c r="C100" s="33"/>
      <c r="D100" s="32">
        <v>2.4</v>
      </c>
      <c r="E100" s="135"/>
      <c r="F100" s="135"/>
      <c r="G100" s="32">
        <v>2</v>
      </c>
      <c r="H100" s="32" t="s">
        <v>93</v>
      </c>
      <c r="I100" s="130"/>
    </row>
    <row r="101" spans="1:10" ht="12.95" customHeight="1">
      <c r="A101" s="29" t="s">
        <v>305</v>
      </c>
      <c r="B101" s="39" t="s">
        <v>306</v>
      </c>
      <c r="C101" s="33"/>
      <c r="D101" s="32">
        <v>6.6</v>
      </c>
      <c r="E101" s="135"/>
      <c r="F101" s="135"/>
      <c r="G101" s="32">
        <v>2</v>
      </c>
      <c r="H101" s="32" t="s">
        <v>34</v>
      </c>
      <c r="I101" s="130"/>
      <c r="J101" s="1"/>
    </row>
    <row r="102" spans="1:10" ht="12.95" customHeight="1">
      <c r="A102" s="29" t="s">
        <v>307</v>
      </c>
      <c r="B102" s="39" t="s">
        <v>308</v>
      </c>
      <c r="C102" s="33"/>
      <c r="D102" s="32">
        <v>9.0500000000000007</v>
      </c>
      <c r="E102" s="135"/>
      <c r="F102" s="135"/>
      <c r="G102" s="32">
        <v>2</v>
      </c>
      <c r="H102" s="32" t="s">
        <v>93</v>
      </c>
      <c r="I102" s="130"/>
      <c r="J102" s="1"/>
    </row>
    <row r="103" spans="1:10" ht="12.95" customHeight="1">
      <c r="A103" s="29" t="s">
        <v>309</v>
      </c>
      <c r="B103" s="39" t="s">
        <v>310</v>
      </c>
      <c r="C103" s="33"/>
      <c r="D103" s="32">
        <v>1.7</v>
      </c>
      <c r="E103" s="135"/>
      <c r="F103" s="135"/>
      <c r="G103" s="32">
        <v>3</v>
      </c>
      <c r="H103" s="32" t="s">
        <v>34</v>
      </c>
      <c r="I103" s="130"/>
      <c r="J103" s="1"/>
    </row>
    <row r="104" spans="1:10" s="1" customFormat="1" ht="12.95" customHeight="1">
      <c r="A104" s="29" t="s">
        <v>311</v>
      </c>
      <c r="B104" s="39" t="s">
        <v>312</v>
      </c>
      <c r="C104" s="33"/>
      <c r="D104" s="32">
        <v>1.7</v>
      </c>
      <c r="E104" s="135"/>
      <c r="F104" s="135"/>
      <c r="G104" s="32">
        <v>2</v>
      </c>
      <c r="H104" s="32" t="s">
        <v>34</v>
      </c>
      <c r="I104" s="130"/>
    </row>
    <row r="105" spans="1:10" s="1" customFormat="1" ht="12.95" customHeight="1">
      <c r="A105" s="29" t="s">
        <v>313</v>
      </c>
      <c r="B105" s="39" t="s">
        <v>314</v>
      </c>
      <c r="C105" s="33"/>
      <c r="D105" s="32">
        <v>1.1000000000000001</v>
      </c>
      <c r="E105" s="135"/>
      <c r="F105" s="135"/>
      <c r="G105" s="32">
        <v>1</v>
      </c>
      <c r="H105" s="32" t="s">
        <v>217</v>
      </c>
      <c r="I105" s="130"/>
    </row>
    <row r="106" spans="1:10" ht="12.95" customHeight="1">
      <c r="A106" s="29" t="s">
        <v>315</v>
      </c>
      <c r="B106" s="39" t="s">
        <v>316</v>
      </c>
      <c r="C106" s="33"/>
      <c r="D106" s="32">
        <v>5.35</v>
      </c>
      <c r="E106" s="135"/>
      <c r="F106" s="135"/>
      <c r="G106" s="55">
        <v>2</v>
      </c>
      <c r="H106" s="55" t="s">
        <v>181</v>
      </c>
      <c r="I106" s="130"/>
      <c r="J106" s="1"/>
    </row>
    <row r="107" spans="1:10" ht="12.95" customHeight="1">
      <c r="A107" s="29" t="s">
        <v>317</v>
      </c>
      <c r="B107" s="39" t="s">
        <v>318</v>
      </c>
      <c r="C107" s="33"/>
      <c r="D107" s="32">
        <v>18.649999999999999</v>
      </c>
      <c r="E107" s="135"/>
      <c r="F107" s="135"/>
      <c r="G107" s="32">
        <v>2</v>
      </c>
      <c r="H107" s="56" t="s">
        <v>93</v>
      </c>
      <c r="I107" s="130"/>
      <c r="J107" s="1"/>
    </row>
    <row r="108" spans="1:10" ht="12.95" customHeight="1">
      <c r="A108" s="29" t="s">
        <v>319</v>
      </c>
      <c r="B108" s="39" t="s">
        <v>320</v>
      </c>
      <c r="C108" s="33"/>
      <c r="D108" s="32">
        <v>1.55</v>
      </c>
      <c r="E108" s="135"/>
      <c r="F108" s="135"/>
      <c r="G108" s="32">
        <v>2</v>
      </c>
      <c r="H108" s="56" t="s">
        <v>183</v>
      </c>
      <c r="I108" s="130"/>
      <c r="J108" s="1"/>
    </row>
    <row r="109" spans="1:10" s="1" customFormat="1" ht="12.95" customHeight="1">
      <c r="A109" s="29" t="s">
        <v>321</v>
      </c>
      <c r="B109" s="39" t="s">
        <v>322</v>
      </c>
      <c r="C109" s="33"/>
      <c r="D109" s="32">
        <v>1.1000000000000001</v>
      </c>
      <c r="E109" s="135"/>
      <c r="F109" s="135"/>
      <c r="G109" s="32">
        <v>2</v>
      </c>
      <c r="H109" s="32" t="s">
        <v>183</v>
      </c>
      <c r="I109" s="130"/>
    </row>
    <row r="110" spans="1:10" s="1" customFormat="1" ht="12.95" customHeight="1">
      <c r="A110" s="29" t="s">
        <v>323</v>
      </c>
      <c r="B110" s="39" t="s">
        <v>324</v>
      </c>
      <c r="C110" s="33"/>
      <c r="D110" s="32">
        <v>0.7</v>
      </c>
      <c r="E110" s="135"/>
      <c r="F110" s="135"/>
      <c r="G110" s="32">
        <v>50</v>
      </c>
      <c r="H110" s="56" t="s">
        <v>29</v>
      </c>
      <c r="I110" s="130"/>
    </row>
    <row r="111" spans="1:10" ht="12.95" customHeight="1">
      <c r="A111" s="29" t="s">
        <v>325</v>
      </c>
      <c r="B111" s="39" t="s">
        <v>326</v>
      </c>
      <c r="C111" s="33"/>
      <c r="D111" s="32">
        <v>3.2</v>
      </c>
      <c r="E111" s="135"/>
      <c r="F111" s="135"/>
      <c r="G111" s="32">
        <v>1</v>
      </c>
      <c r="H111" s="56" t="s">
        <v>93</v>
      </c>
      <c r="I111" s="130"/>
      <c r="J111" s="1"/>
    </row>
    <row r="112" spans="1:10" ht="12.95" customHeight="1">
      <c r="A112" s="29" t="s">
        <v>327</v>
      </c>
      <c r="B112" s="39" t="s">
        <v>328</v>
      </c>
      <c r="C112" s="33"/>
      <c r="D112" s="32">
        <v>8.1</v>
      </c>
      <c r="E112" s="135"/>
      <c r="F112" s="135"/>
      <c r="G112" s="32">
        <v>3</v>
      </c>
      <c r="H112" s="56" t="s">
        <v>93</v>
      </c>
      <c r="I112" s="130"/>
      <c r="J112" s="1"/>
    </row>
    <row r="113" spans="1:10" ht="12.95" customHeight="1">
      <c r="A113" s="29" t="s">
        <v>329</v>
      </c>
      <c r="B113" s="39" t="s">
        <v>330</v>
      </c>
      <c r="C113" s="33"/>
      <c r="D113" s="32">
        <v>1.8</v>
      </c>
      <c r="E113" s="135"/>
      <c r="F113" s="135"/>
      <c r="G113" s="32">
        <v>20</v>
      </c>
      <c r="H113" s="56" t="s">
        <v>34</v>
      </c>
      <c r="I113" s="130"/>
      <c r="J113" s="1"/>
    </row>
    <row r="114" spans="1:10" ht="12.95" customHeight="1">
      <c r="A114" s="29" t="s">
        <v>331</v>
      </c>
      <c r="B114" s="39" t="s">
        <v>332</v>
      </c>
      <c r="C114" s="33"/>
      <c r="D114" s="32">
        <v>1.5</v>
      </c>
      <c r="E114" s="135"/>
      <c r="F114" s="135"/>
      <c r="G114" s="32">
        <v>1</v>
      </c>
      <c r="H114" s="56" t="s">
        <v>93</v>
      </c>
      <c r="I114" s="130"/>
      <c r="J114" s="1"/>
    </row>
    <row r="115" spans="1:10" ht="12.95" customHeight="1">
      <c r="A115" s="29" t="s">
        <v>333</v>
      </c>
      <c r="B115" s="39" t="s">
        <v>334</v>
      </c>
      <c r="C115" s="33"/>
      <c r="D115" s="32">
        <v>3.4</v>
      </c>
      <c r="E115" s="135"/>
      <c r="F115" s="135"/>
      <c r="G115" s="54">
        <v>159</v>
      </c>
      <c r="H115" s="55" t="s">
        <v>34</v>
      </c>
      <c r="I115" s="130"/>
      <c r="J115" s="1"/>
    </row>
    <row r="116" spans="1:10" ht="12.95" customHeight="1">
      <c r="A116" s="29" t="s">
        <v>335</v>
      </c>
      <c r="B116" s="39" t="s">
        <v>336</v>
      </c>
      <c r="C116" s="33"/>
      <c r="D116" s="32">
        <v>1.7</v>
      </c>
      <c r="E116" s="135"/>
      <c r="F116" s="135"/>
      <c r="G116" s="54">
        <v>14</v>
      </c>
      <c r="H116" s="55" t="s">
        <v>34</v>
      </c>
      <c r="I116" s="130"/>
      <c r="J116" s="1"/>
    </row>
    <row r="117" spans="1:10" ht="12.95" customHeight="1">
      <c r="A117" s="29" t="s">
        <v>337</v>
      </c>
      <c r="B117" s="39" t="s">
        <v>338</v>
      </c>
      <c r="C117" s="33"/>
      <c r="D117" s="32">
        <v>6.3</v>
      </c>
      <c r="E117" s="129"/>
      <c r="F117" s="129"/>
      <c r="G117" s="54">
        <v>28</v>
      </c>
      <c r="H117" s="55" t="s">
        <v>34</v>
      </c>
      <c r="I117" s="125"/>
      <c r="J117" s="1"/>
    </row>
    <row r="118" spans="1:10" ht="12.95" customHeight="1">
      <c r="A118" s="23" t="s">
        <v>339</v>
      </c>
      <c r="B118" s="24" t="s">
        <v>340</v>
      </c>
      <c r="C118" s="33" t="s">
        <v>341</v>
      </c>
      <c r="D118" s="43">
        <v>79</v>
      </c>
      <c r="E118" s="43">
        <v>79</v>
      </c>
      <c r="F118" s="43">
        <v>2</v>
      </c>
      <c r="G118" s="43">
        <v>2</v>
      </c>
      <c r="H118" s="43" t="s">
        <v>93</v>
      </c>
      <c r="I118" s="38">
        <v>0.4</v>
      </c>
    </row>
    <row r="119" spans="1:10" ht="12.95" customHeight="1">
      <c r="A119" s="23" t="s">
        <v>342</v>
      </c>
      <c r="B119" s="24" t="s">
        <v>343</v>
      </c>
      <c r="C119" s="33"/>
      <c r="D119" s="43">
        <v>45</v>
      </c>
      <c r="E119" s="43">
        <v>45</v>
      </c>
      <c r="F119" s="43">
        <v>1</v>
      </c>
      <c r="G119" s="43">
        <v>1</v>
      </c>
      <c r="H119" s="43" t="s">
        <v>93</v>
      </c>
      <c r="I119" s="38">
        <v>0.25</v>
      </c>
    </row>
    <row r="120" spans="1:10" ht="12.95" customHeight="1">
      <c r="A120" s="23" t="s">
        <v>344</v>
      </c>
      <c r="B120" s="24" t="s">
        <v>345</v>
      </c>
      <c r="C120" s="33"/>
      <c r="D120" s="43">
        <v>5.7</v>
      </c>
      <c r="E120" s="43">
        <v>5.7</v>
      </c>
      <c r="F120" s="43">
        <v>3</v>
      </c>
      <c r="G120" s="43">
        <v>300</v>
      </c>
      <c r="H120" s="43" t="s">
        <v>346</v>
      </c>
      <c r="I120" s="38">
        <v>0.03</v>
      </c>
    </row>
    <row r="121" spans="1:10" ht="12.95" customHeight="1">
      <c r="A121" s="23" t="s">
        <v>347</v>
      </c>
      <c r="B121" s="24" t="s">
        <v>348</v>
      </c>
      <c r="C121" s="33"/>
      <c r="D121" s="43">
        <v>1.5</v>
      </c>
      <c r="E121" s="43">
        <v>1.5</v>
      </c>
      <c r="F121" s="43">
        <v>1</v>
      </c>
      <c r="G121" s="43">
        <v>100</v>
      </c>
      <c r="H121" s="43" t="s">
        <v>346</v>
      </c>
      <c r="I121" s="38">
        <v>0.01</v>
      </c>
    </row>
    <row r="122" spans="1:10" s="1" customFormat="1" ht="12.95" customHeight="1">
      <c r="A122" s="23" t="s">
        <v>349</v>
      </c>
      <c r="B122" s="24" t="s">
        <v>350</v>
      </c>
      <c r="C122" s="33"/>
      <c r="D122" s="43">
        <v>0.8</v>
      </c>
      <c r="E122" s="43">
        <v>0.8</v>
      </c>
      <c r="F122" s="43">
        <v>1</v>
      </c>
      <c r="G122" s="43">
        <v>50</v>
      </c>
      <c r="H122" s="43" t="s">
        <v>346</v>
      </c>
      <c r="I122" s="38">
        <v>0.01</v>
      </c>
    </row>
    <row r="123" spans="1:10" s="1" customFormat="1" ht="12.95" customHeight="1">
      <c r="A123" s="23" t="s">
        <v>351</v>
      </c>
      <c r="B123" s="24" t="s">
        <v>352</v>
      </c>
      <c r="C123" s="33"/>
      <c r="D123" s="43">
        <v>2.2999999999999998</v>
      </c>
      <c r="E123" s="43">
        <v>2.2999999999999998</v>
      </c>
      <c r="F123" s="43">
        <v>1</v>
      </c>
      <c r="G123" s="43">
        <v>60</v>
      </c>
      <c r="H123" s="43" t="s">
        <v>346</v>
      </c>
      <c r="I123" s="38">
        <v>0.01</v>
      </c>
    </row>
    <row r="124" spans="1:10" ht="12.95" customHeight="1">
      <c r="A124" s="23" t="s">
        <v>353</v>
      </c>
      <c r="B124" s="24" t="s">
        <v>354</v>
      </c>
      <c r="C124" s="33"/>
      <c r="D124" s="43">
        <v>2.2999999999999998</v>
      </c>
      <c r="E124" s="43">
        <v>2.2999999999999998</v>
      </c>
      <c r="F124" s="43">
        <v>1</v>
      </c>
      <c r="G124" s="43">
        <v>60</v>
      </c>
      <c r="H124" s="43" t="s">
        <v>346</v>
      </c>
      <c r="I124" s="38">
        <v>0.01</v>
      </c>
    </row>
    <row r="125" spans="1:10" ht="12.95" customHeight="1">
      <c r="A125" s="29" t="s">
        <v>355</v>
      </c>
      <c r="B125" s="39" t="s">
        <v>356</v>
      </c>
      <c r="C125" s="33"/>
      <c r="D125" s="128">
        <v>50.4</v>
      </c>
      <c r="E125" s="128">
        <v>50.4</v>
      </c>
      <c r="F125" s="128">
        <v>3</v>
      </c>
      <c r="G125" s="32">
        <v>3</v>
      </c>
      <c r="H125" s="32" t="s">
        <v>295</v>
      </c>
      <c r="I125" s="124">
        <v>0.8</v>
      </c>
      <c r="J125" s="40"/>
    </row>
    <row r="126" spans="1:10" ht="12.95" customHeight="1">
      <c r="A126" s="29" t="s">
        <v>357</v>
      </c>
      <c r="B126" s="39" t="s">
        <v>358</v>
      </c>
      <c r="C126" s="33"/>
      <c r="D126" s="129"/>
      <c r="E126" s="129"/>
      <c r="F126" s="129"/>
      <c r="G126" s="32">
        <v>2</v>
      </c>
      <c r="H126" s="32" t="s">
        <v>295</v>
      </c>
      <c r="I126" s="125"/>
      <c r="J126" s="40"/>
    </row>
    <row r="127" spans="1:10" ht="12.95" customHeight="1">
      <c r="A127" s="29" t="s">
        <v>359</v>
      </c>
      <c r="B127" s="39" t="s">
        <v>360</v>
      </c>
      <c r="C127" s="33"/>
      <c r="D127" s="41">
        <v>216</v>
      </c>
      <c r="E127" s="41">
        <v>216</v>
      </c>
      <c r="F127" s="41">
        <v>6</v>
      </c>
      <c r="G127" s="32">
        <v>1</v>
      </c>
      <c r="H127" s="32" t="s">
        <v>181</v>
      </c>
      <c r="I127" s="38">
        <v>0.91</v>
      </c>
      <c r="J127" s="40"/>
    </row>
    <row r="128" spans="1:10" ht="12.95" customHeight="1">
      <c r="A128" s="29" t="s">
        <v>361</v>
      </c>
      <c r="B128" s="39" t="s">
        <v>362</v>
      </c>
      <c r="C128" s="33"/>
      <c r="D128" s="41">
        <v>275.5</v>
      </c>
      <c r="E128" s="41">
        <v>275.5</v>
      </c>
      <c r="F128" s="41">
        <v>10</v>
      </c>
      <c r="G128" s="32">
        <v>1</v>
      </c>
      <c r="H128" s="32" t="s">
        <v>295</v>
      </c>
      <c r="I128" s="38">
        <v>1.1000000000000001</v>
      </c>
      <c r="J128" s="40"/>
    </row>
    <row r="129" spans="1:10" ht="12.95" customHeight="1">
      <c r="A129" s="29" t="s">
        <v>363</v>
      </c>
      <c r="B129" s="39" t="s">
        <v>364</v>
      </c>
      <c r="C129" s="33"/>
      <c r="D129" s="32">
        <v>7.7</v>
      </c>
      <c r="E129" s="32">
        <v>7.7</v>
      </c>
      <c r="F129" s="32">
        <v>1</v>
      </c>
      <c r="G129" s="32">
        <v>2</v>
      </c>
      <c r="H129" s="32" t="s">
        <v>34</v>
      </c>
      <c r="I129" s="38">
        <v>0.3</v>
      </c>
      <c r="J129" s="1"/>
    </row>
    <row r="130" spans="1:10" ht="12.95" customHeight="1">
      <c r="A130" s="23" t="s">
        <v>365</v>
      </c>
      <c r="B130" s="57" t="s">
        <v>366</v>
      </c>
      <c r="C130" s="58" t="s">
        <v>367</v>
      </c>
      <c r="D130" s="59">
        <v>3.7</v>
      </c>
      <c r="E130" s="126">
        <v>9.6999999999999993</v>
      </c>
      <c r="F130" s="126">
        <v>1</v>
      </c>
      <c r="G130" s="59">
        <v>2</v>
      </c>
      <c r="H130" s="43" t="s">
        <v>34</v>
      </c>
      <c r="I130" s="124">
        <v>3.5999999999999997E-2</v>
      </c>
    </row>
    <row r="131" spans="1:10" ht="12.95" customHeight="1">
      <c r="A131" s="23" t="s">
        <v>368</v>
      </c>
      <c r="B131" s="57" t="s">
        <v>366</v>
      </c>
      <c r="C131" s="58" t="s">
        <v>369</v>
      </c>
      <c r="D131" s="59">
        <v>6</v>
      </c>
      <c r="E131" s="127"/>
      <c r="F131" s="127"/>
      <c r="G131" s="59">
        <v>2</v>
      </c>
      <c r="H131" s="43" t="s">
        <v>34</v>
      </c>
      <c r="I131" s="125"/>
    </row>
    <row r="132" spans="1:10" ht="12.95" customHeight="1">
      <c r="A132" s="23"/>
      <c r="B132" s="60"/>
      <c r="C132" s="58"/>
      <c r="D132" s="61"/>
      <c r="E132" s="61"/>
      <c r="F132" s="62"/>
      <c r="G132" s="62"/>
      <c r="H132" s="41"/>
      <c r="I132" s="38"/>
    </row>
    <row r="133" spans="1:10" ht="12.95" customHeight="1">
      <c r="A133" s="102" t="s">
        <v>70</v>
      </c>
      <c r="B133" s="103"/>
      <c r="C133" s="104"/>
      <c r="D133" s="34">
        <f>SUM(D13:D132)</f>
        <v>6448.2499999999973</v>
      </c>
      <c r="E133" s="34">
        <f>SUM(E13:E132)</f>
        <v>6852.5999999999985</v>
      </c>
      <c r="F133" s="35">
        <f>SUM(F13:F132)</f>
        <v>167</v>
      </c>
      <c r="G133" s="35"/>
      <c r="H133" s="35"/>
      <c r="I133" s="34">
        <f>SUM(I13:I50)</f>
        <v>51.059999999999995</v>
      </c>
    </row>
  </sheetData>
  <mergeCells count="46">
    <mergeCell ref="D3:I3"/>
    <mergeCell ref="D4:I4"/>
    <mergeCell ref="D5:I5"/>
    <mergeCell ref="D6:I6"/>
    <mergeCell ref="D7:I7"/>
    <mergeCell ref="D8:I8"/>
    <mergeCell ref="D9:I9"/>
    <mergeCell ref="D10:I10"/>
    <mergeCell ref="A133:C133"/>
    <mergeCell ref="A11:A12"/>
    <mergeCell ref="D125:D126"/>
    <mergeCell ref="E19:E27"/>
    <mergeCell ref="E31:E48"/>
    <mergeCell ref="E49:E53"/>
    <mergeCell ref="E55:E75"/>
    <mergeCell ref="E76:E78"/>
    <mergeCell ref="E81:E84"/>
    <mergeCell ref="E87:E91"/>
    <mergeCell ref="E97:E117"/>
    <mergeCell ref="E125:E126"/>
    <mergeCell ref="E130:E131"/>
    <mergeCell ref="F81:F84"/>
    <mergeCell ref="F87:F91"/>
    <mergeCell ref="F97:F117"/>
    <mergeCell ref="F125:F126"/>
    <mergeCell ref="F11:F12"/>
    <mergeCell ref="F19:F27"/>
    <mergeCell ref="F31:F48"/>
    <mergeCell ref="F49:F53"/>
    <mergeCell ref="F55:F75"/>
    <mergeCell ref="B11:C12"/>
    <mergeCell ref="F130:F131"/>
    <mergeCell ref="G11:G12"/>
    <mergeCell ref="H11:H12"/>
    <mergeCell ref="I11:I12"/>
    <mergeCell ref="I19:I27"/>
    <mergeCell ref="I31:I48"/>
    <mergeCell ref="I49:I53"/>
    <mergeCell ref="I55:I75"/>
    <mergeCell ref="I76:I78"/>
    <mergeCell ref="I81:I84"/>
    <mergeCell ref="I87:I91"/>
    <mergeCell ref="I97:I117"/>
    <mergeCell ref="I125:I126"/>
    <mergeCell ref="I130:I131"/>
    <mergeCell ref="F76:F78"/>
  </mergeCells>
  <phoneticPr fontId="8" type="noConversion"/>
  <pageMargins left="0.70866141732283505" right="0.59055118110236204" top="0.74803149606299202" bottom="0.74803149606299202" header="0.31496062992126" footer="0.31496062992126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J67"/>
  <sheetViews>
    <sheetView view="pageBreakPreview" topLeftCell="A16" zoomScale="120" zoomScaleNormal="100" zoomScaleSheetLayoutView="120" workbookViewId="0">
      <selection activeCell="D44" sqref="D44"/>
    </sheetView>
  </sheetViews>
  <sheetFormatPr defaultColWidth="9.265625" defaultRowHeight="13.5"/>
  <cols>
    <col min="1" max="1" width="4.46484375" style="2" customWidth="1"/>
    <col min="2" max="2" width="23.1328125" style="2" customWidth="1"/>
    <col min="3" max="3" width="15.59765625" style="2" customWidth="1"/>
    <col min="4" max="5" width="8.59765625" style="2" customWidth="1"/>
    <col min="6" max="6" width="6.59765625" style="2" customWidth="1"/>
    <col min="7" max="8" width="6.1328125" style="2" customWidth="1"/>
    <col min="9" max="9" width="9.59765625" style="2" customWidth="1"/>
    <col min="10" max="16384" width="9.265625" style="2"/>
  </cols>
  <sheetData>
    <row r="1" spans="1:10" ht="17.25">
      <c r="A1" s="3" t="s">
        <v>0</v>
      </c>
      <c r="B1" s="4"/>
      <c r="C1" s="5"/>
      <c r="D1" s="6"/>
      <c r="E1" s="6"/>
      <c r="F1" s="5"/>
      <c r="G1" s="5"/>
      <c r="H1" s="5"/>
      <c r="I1" s="6"/>
    </row>
    <row r="2" spans="1:10">
      <c r="A2" s="7"/>
      <c r="B2" s="7"/>
      <c r="C2" s="8"/>
      <c r="F2" s="8"/>
      <c r="G2" s="8"/>
      <c r="H2" s="8"/>
    </row>
    <row r="3" spans="1:10">
      <c r="A3" s="9" t="s">
        <v>1</v>
      </c>
      <c r="B3" s="10"/>
      <c r="C3" s="11"/>
      <c r="D3" s="116" t="s">
        <v>2</v>
      </c>
      <c r="E3" s="117"/>
      <c r="F3" s="117"/>
      <c r="G3" s="117"/>
      <c r="H3" s="117"/>
      <c r="I3" s="118"/>
    </row>
    <row r="4" spans="1:10">
      <c r="A4" s="12" t="s">
        <v>3</v>
      </c>
      <c r="C4" s="13"/>
      <c r="D4" s="119" t="s">
        <v>4</v>
      </c>
      <c r="E4" s="120"/>
      <c r="F4" s="120"/>
      <c r="G4" s="120"/>
      <c r="H4" s="120"/>
      <c r="I4" s="121"/>
    </row>
    <row r="5" spans="1:10">
      <c r="A5" s="12" t="s">
        <v>5</v>
      </c>
      <c r="C5" s="14"/>
      <c r="D5" s="119" t="s">
        <v>6</v>
      </c>
      <c r="E5" s="120"/>
      <c r="F5" s="120"/>
      <c r="G5" s="120"/>
      <c r="H5" s="120"/>
      <c r="I5" s="121"/>
    </row>
    <row r="6" spans="1:10">
      <c r="A6" s="12" t="s">
        <v>7</v>
      </c>
      <c r="C6" s="14"/>
      <c r="D6" s="119" t="s">
        <v>8</v>
      </c>
      <c r="E6" s="120"/>
      <c r="F6" s="120"/>
      <c r="G6" s="120"/>
      <c r="H6" s="120"/>
      <c r="I6" s="121"/>
    </row>
    <row r="7" spans="1:10">
      <c r="A7" s="12" t="s">
        <v>9</v>
      </c>
      <c r="C7" s="14"/>
      <c r="D7" s="119" t="s">
        <v>10</v>
      </c>
      <c r="E7" s="120"/>
      <c r="F7" s="120"/>
      <c r="G7" s="120"/>
      <c r="H7" s="120"/>
      <c r="I7" s="121"/>
    </row>
    <row r="8" spans="1:10">
      <c r="A8" s="15" t="s">
        <v>11</v>
      </c>
      <c r="B8" s="16"/>
      <c r="C8" s="17"/>
      <c r="D8" s="96" t="s">
        <v>12</v>
      </c>
      <c r="E8" s="97"/>
      <c r="F8" s="97"/>
      <c r="G8" s="97"/>
      <c r="H8" s="97"/>
      <c r="I8" s="98"/>
    </row>
    <row r="9" spans="1:10">
      <c r="A9" s="18" t="s">
        <v>370</v>
      </c>
      <c r="B9" s="16"/>
      <c r="C9" s="19"/>
      <c r="D9" s="99" t="s">
        <v>14</v>
      </c>
      <c r="E9" s="100"/>
      <c r="F9" s="100"/>
      <c r="G9" s="100"/>
      <c r="H9" s="100"/>
      <c r="I9" s="101"/>
    </row>
    <row r="10" spans="1:10" ht="15" customHeight="1">
      <c r="A10" s="18" t="s">
        <v>15</v>
      </c>
      <c r="B10" s="20"/>
      <c r="C10" s="19"/>
      <c r="D10" s="99" t="s">
        <v>172</v>
      </c>
      <c r="E10" s="100"/>
      <c r="F10" s="100"/>
      <c r="G10" s="100"/>
      <c r="H10" s="100"/>
      <c r="I10" s="101"/>
    </row>
    <row r="11" spans="1:10">
      <c r="A11" s="105" t="s">
        <v>17</v>
      </c>
      <c r="B11" s="112" t="s">
        <v>18</v>
      </c>
      <c r="C11" s="113"/>
      <c r="D11" s="21" t="s">
        <v>19</v>
      </c>
      <c r="E11" s="21"/>
      <c r="F11" s="110" t="s">
        <v>20</v>
      </c>
      <c r="G11" s="110" t="s">
        <v>21</v>
      </c>
      <c r="H11" s="110" t="s">
        <v>22</v>
      </c>
      <c r="I11" s="110" t="s">
        <v>23</v>
      </c>
    </row>
    <row r="12" spans="1:10">
      <c r="A12" s="105"/>
      <c r="B12" s="114"/>
      <c r="C12" s="115"/>
      <c r="D12" s="22" t="s">
        <v>24</v>
      </c>
      <c r="E12" s="22" t="s">
        <v>25</v>
      </c>
      <c r="F12" s="111"/>
      <c r="G12" s="111"/>
      <c r="H12" s="111"/>
      <c r="I12" s="111"/>
    </row>
    <row r="13" spans="1:10" ht="12.95" customHeight="1">
      <c r="A13" s="23" t="s">
        <v>26</v>
      </c>
      <c r="B13" s="39" t="s">
        <v>371</v>
      </c>
      <c r="C13" s="33"/>
      <c r="D13" s="41">
        <v>205</v>
      </c>
      <c r="E13" s="128">
        <v>10918.5</v>
      </c>
      <c r="F13" s="128">
        <v>1</v>
      </c>
      <c r="G13" s="41">
        <v>1</v>
      </c>
      <c r="H13" s="41" t="s">
        <v>34</v>
      </c>
      <c r="I13" s="124">
        <v>41</v>
      </c>
      <c r="J13" s="1"/>
    </row>
    <row r="14" spans="1:10" ht="12.95" customHeight="1">
      <c r="A14" s="23" t="s">
        <v>30</v>
      </c>
      <c r="B14" s="39" t="s">
        <v>372</v>
      </c>
      <c r="C14" s="33"/>
      <c r="D14" s="41">
        <v>194</v>
      </c>
      <c r="E14" s="135"/>
      <c r="F14" s="135"/>
      <c r="G14" s="41">
        <v>1</v>
      </c>
      <c r="H14" s="41" t="s">
        <v>34</v>
      </c>
      <c r="I14" s="130"/>
      <c r="J14" s="1"/>
    </row>
    <row r="15" spans="1:10" ht="12.95" customHeight="1">
      <c r="A15" s="23" t="s">
        <v>32</v>
      </c>
      <c r="B15" s="39" t="s">
        <v>373</v>
      </c>
      <c r="C15" s="33"/>
      <c r="D15" s="41">
        <v>580</v>
      </c>
      <c r="E15" s="135"/>
      <c r="F15" s="135"/>
      <c r="G15" s="41">
        <v>5</v>
      </c>
      <c r="H15" s="41" t="s">
        <v>34</v>
      </c>
      <c r="I15" s="130"/>
      <c r="J15" s="1"/>
    </row>
    <row r="16" spans="1:10" s="1" customFormat="1" ht="12.95" customHeight="1">
      <c r="A16" s="23" t="s">
        <v>35</v>
      </c>
      <c r="B16" s="39" t="s">
        <v>374</v>
      </c>
      <c r="C16" s="33"/>
      <c r="D16" s="41">
        <v>1025</v>
      </c>
      <c r="E16" s="135"/>
      <c r="F16" s="135"/>
      <c r="G16" s="41">
        <v>5</v>
      </c>
      <c r="H16" s="41" t="s">
        <v>34</v>
      </c>
      <c r="I16" s="130"/>
    </row>
    <row r="17" spans="1:10" s="1" customFormat="1" ht="12.95" customHeight="1">
      <c r="A17" s="23" t="s">
        <v>37</v>
      </c>
      <c r="B17" s="39" t="s">
        <v>375</v>
      </c>
      <c r="C17" s="33"/>
      <c r="D17" s="41">
        <v>1020</v>
      </c>
      <c r="E17" s="135"/>
      <c r="F17" s="135"/>
      <c r="G17" s="41">
        <v>5</v>
      </c>
      <c r="H17" s="41" t="s">
        <v>34</v>
      </c>
      <c r="I17" s="130"/>
    </row>
    <row r="18" spans="1:10" s="1" customFormat="1" ht="12.95" customHeight="1">
      <c r="A18" s="23" t="s">
        <v>40</v>
      </c>
      <c r="B18" s="39" t="s">
        <v>376</v>
      </c>
      <c r="C18" s="33"/>
      <c r="D18" s="41">
        <v>400</v>
      </c>
      <c r="E18" s="135"/>
      <c r="F18" s="135"/>
      <c r="G18" s="41">
        <v>5</v>
      </c>
      <c r="H18" s="41" t="s">
        <v>34</v>
      </c>
      <c r="I18" s="130"/>
    </row>
    <row r="19" spans="1:10" s="1" customFormat="1" ht="12.95" customHeight="1">
      <c r="A19" s="23" t="s">
        <v>42</v>
      </c>
      <c r="B19" s="39" t="s">
        <v>377</v>
      </c>
      <c r="C19" s="33"/>
      <c r="D19" s="41">
        <v>970</v>
      </c>
      <c r="E19" s="135"/>
      <c r="F19" s="135"/>
      <c r="G19" s="41">
        <v>5</v>
      </c>
      <c r="H19" s="41" t="s">
        <v>34</v>
      </c>
      <c r="I19" s="130"/>
    </row>
    <row r="20" spans="1:10" s="1" customFormat="1" ht="12.95" customHeight="1">
      <c r="A20" s="23" t="s">
        <v>44</v>
      </c>
      <c r="B20" s="39" t="s">
        <v>378</v>
      </c>
      <c r="C20" s="33"/>
      <c r="D20" s="41">
        <v>440</v>
      </c>
      <c r="E20" s="135"/>
      <c r="F20" s="135"/>
      <c r="G20" s="41">
        <v>5</v>
      </c>
      <c r="H20" s="41" t="s">
        <v>34</v>
      </c>
      <c r="I20" s="130"/>
    </row>
    <row r="21" spans="1:10" ht="12.95" customHeight="1">
      <c r="A21" s="23" t="s">
        <v>46</v>
      </c>
      <c r="B21" s="39" t="s">
        <v>379</v>
      </c>
      <c r="C21" s="33"/>
      <c r="D21" s="41">
        <v>205</v>
      </c>
      <c r="E21" s="135"/>
      <c r="F21" s="135"/>
      <c r="G21" s="41">
        <v>1</v>
      </c>
      <c r="H21" s="41" t="s">
        <v>34</v>
      </c>
      <c r="I21" s="130"/>
      <c r="J21" s="1"/>
    </row>
    <row r="22" spans="1:10" ht="12.95" customHeight="1">
      <c r="A22" s="23" t="s">
        <v>48</v>
      </c>
      <c r="B22" s="39" t="s">
        <v>380</v>
      </c>
      <c r="C22" s="33"/>
      <c r="D22" s="41">
        <v>194</v>
      </c>
      <c r="E22" s="135"/>
      <c r="F22" s="135"/>
      <c r="G22" s="41">
        <v>1</v>
      </c>
      <c r="H22" s="41" t="s">
        <v>34</v>
      </c>
      <c r="I22" s="130"/>
      <c r="J22" s="1"/>
    </row>
    <row r="23" spans="1:10" ht="12.95" customHeight="1">
      <c r="A23" s="23" t="s">
        <v>50</v>
      </c>
      <c r="B23" s="39" t="s">
        <v>381</v>
      </c>
      <c r="C23" s="33"/>
      <c r="D23" s="41">
        <v>88</v>
      </c>
      <c r="E23" s="135"/>
      <c r="F23" s="135"/>
      <c r="G23" s="41">
        <v>1</v>
      </c>
      <c r="H23" s="41" t="s">
        <v>34</v>
      </c>
      <c r="I23" s="130"/>
      <c r="J23" s="1"/>
    </row>
    <row r="24" spans="1:10" ht="12.95" customHeight="1">
      <c r="A24" s="23" t="s">
        <v>52</v>
      </c>
      <c r="B24" s="39" t="s">
        <v>382</v>
      </c>
      <c r="C24" s="33"/>
      <c r="D24" s="41">
        <v>92</v>
      </c>
      <c r="E24" s="135"/>
      <c r="F24" s="135"/>
      <c r="G24" s="41">
        <v>4</v>
      </c>
      <c r="H24" s="41" t="s">
        <v>34</v>
      </c>
      <c r="I24" s="130"/>
      <c r="J24" s="1"/>
    </row>
    <row r="25" spans="1:10" ht="12.95" customHeight="1">
      <c r="A25" s="23" t="s">
        <v>54</v>
      </c>
      <c r="B25" s="39" t="s">
        <v>383</v>
      </c>
      <c r="C25" s="33"/>
      <c r="D25" s="41">
        <v>75</v>
      </c>
      <c r="E25" s="135"/>
      <c r="F25" s="135"/>
      <c r="G25" s="41">
        <v>5</v>
      </c>
      <c r="H25" s="41" t="s">
        <v>34</v>
      </c>
      <c r="I25" s="130"/>
      <c r="J25" s="1"/>
    </row>
    <row r="26" spans="1:10" ht="12.95" customHeight="1">
      <c r="A26" s="23" t="s">
        <v>56</v>
      </c>
      <c r="B26" s="39" t="s">
        <v>384</v>
      </c>
      <c r="C26" s="33"/>
      <c r="D26" s="41">
        <v>75</v>
      </c>
      <c r="E26" s="135"/>
      <c r="F26" s="135"/>
      <c r="G26" s="41">
        <v>5</v>
      </c>
      <c r="H26" s="41" t="s">
        <v>34</v>
      </c>
      <c r="I26" s="130"/>
      <c r="J26" s="1"/>
    </row>
    <row r="27" spans="1:10" ht="12.95" customHeight="1">
      <c r="A27" s="23" t="s">
        <v>58</v>
      </c>
      <c r="B27" s="39" t="s">
        <v>385</v>
      </c>
      <c r="C27" s="33"/>
      <c r="D27" s="41">
        <v>68</v>
      </c>
      <c r="E27" s="135"/>
      <c r="F27" s="135"/>
      <c r="G27" s="41">
        <v>4</v>
      </c>
      <c r="H27" s="41" t="s">
        <v>34</v>
      </c>
      <c r="I27" s="130"/>
      <c r="J27" s="1"/>
    </row>
    <row r="28" spans="1:10" s="1" customFormat="1" ht="12.95" customHeight="1">
      <c r="A28" s="23" t="s">
        <v>60</v>
      </c>
      <c r="B28" s="39" t="s">
        <v>386</v>
      </c>
      <c r="C28" s="33"/>
      <c r="D28" s="41">
        <v>46</v>
      </c>
      <c r="E28" s="135"/>
      <c r="F28" s="135"/>
      <c r="G28" s="41">
        <v>2</v>
      </c>
      <c r="H28" s="41" t="s">
        <v>34</v>
      </c>
      <c r="I28" s="130"/>
    </row>
    <row r="29" spans="1:10" s="1" customFormat="1" ht="12.95" customHeight="1">
      <c r="A29" s="23" t="s">
        <v>62</v>
      </c>
      <c r="B29" s="39" t="s">
        <v>387</v>
      </c>
      <c r="C29" s="33"/>
      <c r="D29" s="41">
        <v>15</v>
      </c>
      <c r="E29" s="135"/>
      <c r="F29" s="135"/>
      <c r="G29" s="41">
        <v>1</v>
      </c>
      <c r="H29" s="41" t="s">
        <v>34</v>
      </c>
      <c r="I29" s="130"/>
    </row>
    <row r="30" spans="1:10" s="1" customFormat="1" ht="12.95" customHeight="1">
      <c r="A30" s="23" t="s">
        <v>64</v>
      </c>
      <c r="B30" s="39" t="s">
        <v>388</v>
      </c>
      <c r="C30" s="33"/>
      <c r="D30" s="41">
        <v>15</v>
      </c>
      <c r="E30" s="135"/>
      <c r="F30" s="135"/>
      <c r="G30" s="41">
        <v>1</v>
      </c>
      <c r="H30" s="41" t="s">
        <v>34</v>
      </c>
      <c r="I30" s="130"/>
    </row>
    <row r="31" spans="1:10" s="1" customFormat="1" ht="12.95" customHeight="1">
      <c r="A31" s="23" t="s">
        <v>66</v>
      </c>
      <c r="B31" s="39" t="s">
        <v>360</v>
      </c>
      <c r="C31" s="33"/>
      <c r="D31" s="32">
        <v>76</v>
      </c>
      <c r="E31" s="135"/>
      <c r="F31" s="135"/>
      <c r="G31" s="32">
        <v>1</v>
      </c>
      <c r="H31" s="32" t="s">
        <v>181</v>
      </c>
      <c r="I31" s="130"/>
      <c r="J31" s="40"/>
    </row>
    <row r="32" spans="1:10" s="1" customFormat="1" ht="12.95" customHeight="1">
      <c r="A32" s="23" t="s">
        <v>68</v>
      </c>
      <c r="B32" s="39" t="s">
        <v>389</v>
      </c>
      <c r="C32" s="33"/>
      <c r="D32" s="32">
        <v>221</v>
      </c>
      <c r="E32" s="135"/>
      <c r="F32" s="135"/>
      <c r="G32" s="32">
        <v>3</v>
      </c>
      <c r="H32" s="32" t="s">
        <v>181</v>
      </c>
      <c r="I32" s="130"/>
      <c r="J32" s="40"/>
    </row>
    <row r="33" spans="1:10" s="1" customFormat="1" ht="12.95" customHeight="1">
      <c r="A33" s="23" t="s">
        <v>84</v>
      </c>
      <c r="B33" s="39" t="s">
        <v>297</v>
      </c>
      <c r="C33" s="33"/>
      <c r="D33" s="41">
        <v>73.5</v>
      </c>
      <c r="E33" s="135"/>
      <c r="F33" s="135"/>
      <c r="G33" s="41">
        <v>7</v>
      </c>
      <c r="H33" s="41" t="s">
        <v>295</v>
      </c>
      <c r="I33" s="130"/>
      <c r="J33" s="40"/>
    </row>
    <row r="34" spans="1:10" ht="12.95" customHeight="1">
      <c r="A34" s="23" t="s">
        <v>86</v>
      </c>
      <c r="B34" s="39" t="s">
        <v>390</v>
      </c>
      <c r="C34" s="33"/>
      <c r="D34" s="41">
        <v>910</v>
      </c>
      <c r="E34" s="135"/>
      <c r="F34" s="135"/>
      <c r="G34" s="41">
        <v>69</v>
      </c>
      <c r="H34" s="41" t="s">
        <v>39</v>
      </c>
      <c r="I34" s="130"/>
      <c r="J34" s="40"/>
    </row>
    <row r="35" spans="1:10" ht="12.95" customHeight="1">
      <c r="A35" s="23" t="s">
        <v>88</v>
      </c>
      <c r="B35" s="39" t="s">
        <v>390</v>
      </c>
      <c r="C35" s="33"/>
      <c r="D35" s="41">
        <v>2047</v>
      </c>
      <c r="E35" s="135"/>
      <c r="F35" s="135"/>
      <c r="G35" s="41">
        <v>89</v>
      </c>
      <c r="H35" s="41" t="s">
        <v>39</v>
      </c>
      <c r="I35" s="125"/>
      <c r="J35" s="40"/>
    </row>
    <row r="36" spans="1:10" s="1" customFormat="1" ht="12.95" customHeight="1">
      <c r="A36" s="23" t="s">
        <v>133</v>
      </c>
      <c r="B36" s="42" t="s">
        <v>391</v>
      </c>
      <c r="C36" s="48"/>
      <c r="D36" s="43">
        <v>50</v>
      </c>
      <c r="E36" s="126">
        <v>5128</v>
      </c>
      <c r="F36" s="126">
        <v>1</v>
      </c>
      <c r="G36" s="49">
        <v>1</v>
      </c>
      <c r="H36" s="49" t="s">
        <v>34</v>
      </c>
      <c r="I36" s="124">
        <v>15.5</v>
      </c>
    </row>
    <row r="37" spans="1:10" s="1" customFormat="1" ht="12.95" customHeight="1">
      <c r="A37" s="23" t="s">
        <v>135</v>
      </c>
      <c r="B37" s="42" t="s">
        <v>392</v>
      </c>
      <c r="C37" s="48"/>
      <c r="D37" s="43">
        <v>150</v>
      </c>
      <c r="E37" s="136"/>
      <c r="F37" s="136"/>
      <c r="G37" s="49">
        <v>3</v>
      </c>
      <c r="H37" s="49" t="s">
        <v>34</v>
      </c>
      <c r="I37" s="130"/>
    </row>
    <row r="38" spans="1:10" ht="12.95" customHeight="1">
      <c r="A38" s="23" t="s">
        <v>136</v>
      </c>
      <c r="B38" s="42" t="s">
        <v>393</v>
      </c>
      <c r="C38" s="48"/>
      <c r="D38" s="43">
        <v>150</v>
      </c>
      <c r="E38" s="136"/>
      <c r="F38" s="136"/>
      <c r="G38" s="49">
        <v>3</v>
      </c>
      <c r="H38" s="49" t="s">
        <v>34</v>
      </c>
      <c r="I38" s="130"/>
    </row>
    <row r="39" spans="1:10" ht="12.95" customHeight="1">
      <c r="A39" s="23" t="s">
        <v>137</v>
      </c>
      <c r="B39" s="42" t="s">
        <v>394</v>
      </c>
      <c r="C39" s="48"/>
      <c r="D39" s="43">
        <v>50</v>
      </c>
      <c r="E39" s="136"/>
      <c r="F39" s="136"/>
      <c r="G39" s="49">
        <v>1</v>
      </c>
      <c r="H39" s="49" t="s">
        <v>34</v>
      </c>
      <c r="I39" s="130"/>
    </row>
    <row r="40" spans="1:10" ht="12.95" customHeight="1">
      <c r="A40" s="23" t="s">
        <v>139</v>
      </c>
      <c r="B40" s="42" t="s">
        <v>395</v>
      </c>
      <c r="C40" s="48"/>
      <c r="D40" s="43">
        <v>85</v>
      </c>
      <c r="E40" s="136"/>
      <c r="F40" s="136"/>
      <c r="G40" s="49">
        <v>1</v>
      </c>
      <c r="H40" s="49" t="s">
        <v>39</v>
      </c>
      <c r="I40" s="130"/>
    </row>
    <row r="41" spans="1:10" ht="12.95" customHeight="1">
      <c r="A41" s="23" t="s">
        <v>141</v>
      </c>
      <c r="B41" s="42" t="s">
        <v>396</v>
      </c>
      <c r="C41" s="48"/>
      <c r="D41" s="43">
        <v>60</v>
      </c>
      <c r="E41" s="136"/>
      <c r="F41" s="136"/>
      <c r="G41" s="49">
        <v>1</v>
      </c>
      <c r="H41" s="49" t="s">
        <v>39</v>
      </c>
      <c r="I41" s="130"/>
    </row>
    <row r="42" spans="1:10" ht="12.95" customHeight="1">
      <c r="A42" s="23" t="s">
        <v>143</v>
      </c>
      <c r="B42" s="42" t="s">
        <v>397</v>
      </c>
      <c r="C42" s="48"/>
      <c r="D42" s="43">
        <v>60</v>
      </c>
      <c r="E42" s="136"/>
      <c r="F42" s="136"/>
      <c r="G42" s="49">
        <v>1</v>
      </c>
      <c r="H42" s="49" t="s">
        <v>39</v>
      </c>
      <c r="I42" s="130"/>
    </row>
    <row r="43" spans="1:10" ht="12.95" customHeight="1">
      <c r="A43" s="23" t="s">
        <v>145</v>
      </c>
      <c r="B43" s="42" t="s">
        <v>398</v>
      </c>
      <c r="C43" s="48"/>
      <c r="D43" s="43">
        <v>75</v>
      </c>
      <c r="E43" s="136"/>
      <c r="F43" s="136"/>
      <c r="G43" s="49">
        <v>1</v>
      </c>
      <c r="H43" s="49" t="s">
        <v>39</v>
      </c>
      <c r="I43" s="130"/>
    </row>
    <row r="44" spans="1:10" s="1" customFormat="1" ht="12.95" customHeight="1">
      <c r="A44" s="23" t="s">
        <v>147</v>
      </c>
      <c r="B44" s="42" t="s">
        <v>399</v>
      </c>
      <c r="C44" s="48"/>
      <c r="D44" s="43">
        <v>81</v>
      </c>
      <c r="E44" s="136"/>
      <c r="F44" s="136"/>
      <c r="G44" s="49">
        <v>1</v>
      </c>
      <c r="H44" s="49" t="s">
        <v>39</v>
      </c>
      <c r="I44" s="130"/>
    </row>
    <row r="45" spans="1:10" s="1" customFormat="1" ht="12.95" customHeight="1">
      <c r="A45" s="23" t="s">
        <v>149</v>
      </c>
      <c r="B45" s="42" t="s">
        <v>400</v>
      </c>
      <c r="C45" s="48"/>
      <c r="D45" s="43">
        <v>50</v>
      </c>
      <c r="E45" s="136"/>
      <c r="F45" s="136"/>
      <c r="G45" s="49">
        <v>1</v>
      </c>
      <c r="H45" s="49" t="s">
        <v>39</v>
      </c>
      <c r="I45" s="130"/>
    </row>
    <row r="46" spans="1:10" s="1" customFormat="1" ht="12.95" customHeight="1">
      <c r="A46" s="23" t="s">
        <v>151</v>
      </c>
      <c r="B46" s="42" t="s">
        <v>401</v>
      </c>
      <c r="C46" s="48"/>
      <c r="D46" s="43">
        <v>50</v>
      </c>
      <c r="E46" s="136"/>
      <c r="F46" s="136"/>
      <c r="G46" s="49">
        <v>1</v>
      </c>
      <c r="H46" s="49" t="s">
        <v>39</v>
      </c>
      <c r="I46" s="130"/>
    </row>
    <row r="47" spans="1:10" s="1" customFormat="1" ht="12.95" customHeight="1">
      <c r="A47" s="23" t="s">
        <v>153</v>
      </c>
      <c r="B47" s="42" t="s">
        <v>402</v>
      </c>
      <c r="C47" s="48"/>
      <c r="D47" s="43">
        <v>190</v>
      </c>
      <c r="E47" s="136"/>
      <c r="F47" s="136"/>
      <c r="G47" s="49">
        <v>5</v>
      </c>
      <c r="H47" s="49" t="s">
        <v>39</v>
      </c>
      <c r="I47" s="130"/>
    </row>
    <row r="48" spans="1:10" s="1" customFormat="1" ht="12.95" customHeight="1">
      <c r="A48" s="23" t="s">
        <v>154</v>
      </c>
      <c r="B48" s="42" t="s">
        <v>403</v>
      </c>
      <c r="C48" s="48"/>
      <c r="D48" s="43">
        <v>264</v>
      </c>
      <c r="E48" s="136"/>
      <c r="F48" s="136"/>
      <c r="G48" s="49">
        <v>3</v>
      </c>
      <c r="H48" s="49" t="s">
        <v>39</v>
      </c>
      <c r="I48" s="130"/>
    </row>
    <row r="49" spans="1:9" ht="12.95" customHeight="1">
      <c r="A49" s="23" t="s">
        <v>157</v>
      </c>
      <c r="B49" s="42" t="s">
        <v>75</v>
      </c>
      <c r="C49" s="48"/>
      <c r="D49" s="43">
        <v>240</v>
      </c>
      <c r="E49" s="136"/>
      <c r="F49" s="136"/>
      <c r="G49" s="49">
        <v>4</v>
      </c>
      <c r="H49" s="49" t="s">
        <v>39</v>
      </c>
      <c r="I49" s="130"/>
    </row>
    <row r="50" spans="1:9" ht="12.95" customHeight="1">
      <c r="A50" s="23" t="s">
        <v>159</v>
      </c>
      <c r="B50" s="42" t="s">
        <v>76</v>
      </c>
      <c r="C50" s="48"/>
      <c r="D50" s="43">
        <v>250</v>
      </c>
      <c r="E50" s="136"/>
      <c r="F50" s="136"/>
      <c r="G50" s="49">
        <v>4</v>
      </c>
      <c r="H50" s="49" t="s">
        <v>39</v>
      </c>
      <c r="I50" s="130"/>
    </row>
    <row r="51" spans="1:9" ht="12.95" customHeight="1">
      <c r="A51" s="23" t="s">
        <v>161</v>
      </c>
      <c r="B51" s="42" t="s">
        <v>404</v>
      </c>
      <c r="C51" s="48"/>
      <c r="D51" s="43">
        <v>405</v>
      </c>
      <c r="E51" s="136"/>
      <c r="F51" s="136"/>
      <c r="G51" s="49">
        <v>5</v>
      </c>
      <c r="H51" s="49" t="s">
        <v>39</v>
      </c>
      <c r="I51" s="130"/>
    </row>
    <row r="52" spans="1:9" s="1" customFormat="1" ht="12.95" customHeight="1">
      <c r="A52" s="23" t="s">
        <v>162</v>
      </c>
      <c r="B52" s="42" t="s">
        <v>43</v>
      </c>
      <c r="C52" s="48"/>
      <c r="D52" s="43">
        <v>75</v>
      </c>
      <c r="E52" s="136"/>
      <c r="F52" s="136"/>
      <c r="G52" s="49">
        <v>1</v>
      </c>
      <c r="H52" s="49" t="s">
        <v>39</v>
      </c>
      <c r="I52" s="130"/>
    </row>
    <row r="53" spans="1:9" s="1" customFormat="1" ht="12.95" customHeight="1">
      <c r="A53" s="23" t="s">
        <v>165</v>
      </c>
      <c r="B53" s="42" t="s">
        <v>45</v>
      </c>
      <c r="C53" s="48"/>
      <c r="D53" s="43">
        <v>92</v>
      </c>
      <c r="E53" s="136"/>
      <c r="F53" s="136"/>
      <c r="G53" s="49">
        <v>1</v>
      </c>
      <c r="H53" s="49" t="s">
        <v>39</v>
      </c>
      <c r="I53" s="130"/>
    </row>
    <row r="54" spans="1:9" ht="12.95" customHeight="1">
      <c r="A54" s="23" t="s">
        <v>166</v>
      </c>
      <c r="B54" s="42" t="s">
        <v>79</v>
      </c>
      <c r="C54" s="48"/>
      <c r="D54" s="43">
        <v>92</v>
      </c>
      <c r="E54" s="136"/>
      <c r="F54" s="136"/>
      <c r="G54" s="49">
        <v>1</v>
      </c>
      <c r="H54" s="49" t="s">
        <v>39</v>
      </c>
      <c r="I54" s="130"/>
    </row>
    <row r="55" spans="1:9" ht="12.95" customHeight="1">
      <c r="A55" s="23" t="s">
        <v>168</v>
      </c>
      <c r="B55" s="42" t="s">
        <v>49</v>
      </c>
      <c r="C55" s="48"/>
      <c r="D55" s="43">
        <v>368</v>
      </c>
      <c r="E55" s="136"/>
      <c r="F55" s="136"/>
      <c r="G55" s="49">
        <v>4</v>
      </c>
      <c r="H55" s="49" t="s">
        <v>39</v>
      </c>
      <c r="I55" s="130"/>
    </row>
    <row r="56" spans="1:9" ht="12.95" customHeight="1">
      <c r="A56" s="23" t="s">
        <v>169</v>
      </c>
      <c r="B56" s="42" t="s">
        <v>51</v>
      </c>
      <c r="C56" s="48"/>
      <c r="D56" s="43">
        <v>75</v>
      </c>
      <c r="E56" s="136"/>
      <c r="F56" s="136"/>
      <c r="G56" s="49">
        <v>1</v>
      </c>
      <c r="H56" s="49" t="s">
        <v>39</v>
      </c>
      <c r="I56" s="130"/>
    </row>
    <row r="57" spans="1:9" s="1" customFormat="1" ht="12.95" customHeight="1">
      <c r="A57" s="23" t="s">
        <v>170</v>
      </c>
      <c r="B57" s="42" t="s">
        <v>405</v>
      </c>
      <c r="C57" s="48"/>
      <c r="D57" s="43">
        <v>180</v>
      </c>
      <c r="E57" s="136"/>
      <c r="F57" s="136"/>
      <c r="G57" s="49">
        <v>3</v>
      </c>
      <c r="H57" s="49" t="s">
        <v>39</v>
      </c>
      <c r="I57" s="130"/>
    </row>
    <row r="58" spans="1:9" s="1" customFormat="1" ht="12.95" customHeight="1">
      <c r="A58" s="23" t="s">
        <v>220</v>
      </c>
      <c r="B58" s="42" t="s">
        <v>406</v>
      </c>
      <c r="C58" s="48"/>
      <c r="D58" s="43">
        <v>180</v>
      </c>
      <c r="E58" s="136"/>
      <c r="F58" s="136"/>
      <c r="G58" s="49">
        <v>3</v>
      </c>
      <c r="H58" s="49" t="s">
        <v>39</v>
      </c>
      <c r="I58" s="130"/>
    </row>
    <row r="59" spans="1:9" ht="12.95" customHeight="1">
      <c r="A59" s="23" t="s">
        <v>222</v>
      </c>
      <c r="B59" s="42" t="s">
        <v>407</v>
      </c>
      <c r="C59" s="48"/>
      <c r="D59" s="43">
        <v>71</v>
      </c>
      <c r="E59" s="136"/>
      <c r="F59" s="136"/>
      <c r="G59" s="49">
        <v>1</v>
      </c>
      <c r="H59" s="49" t="s">
        <v>39</v>
      </c>
      <c r="I59" s="130"/>
    </row>
    <row r="60" spans="1:9" ht="12.95" customHeight="1">
      <c r="A60" s="23" t="s">
        <v>224</v>
      </c>
      <c r="B60" s="42" t="s">
        <v>408</v>
      </c>
      <c r="C60" s="48"/>
      <c r="D60" s="43">
        <v>71</v>
      </c>
      <c r="E60" s="136"/>
      <c r="F60" s="136"/>
      <c r="G60" s="49">
        <v>1</v>
      </c>
      <c r="H60" s="49" t="s">
        <v>39</v>
      </c>
      <c r="I60" s="130"/>
    </row>
    <row r="61" spans="1:9" ht="12.95" customHeight="1">
      <c r="A61" s="23" t="s">
        <v>226</v>
      </c>
      <c r="B61" s="42" t="s">
        <v>409</v>
      </c>
      <c r="C61" s="48"/>
      <c r="D61" s="43">
        <v>126</v>
      </c>
      <c r="E61" s="136"/>
      <c r="F61" s="136"/>
      <c r="G61" s="49">
        <v>1</v>
      </c>
      <c r="H61" s="49" t="s">
        <v>34</v>
      </c>
      <c r="I61" s="130"/>
    </row>
    <row r="62" spans="1:9" s="1" customFormat="1" ht="12.95" customHeight="1">
      <c r="A62" s="23" t="s">
        <v>229</v>
      </c>
      <c r="B62" s="42" t="s">
        <v>410</v>
      </c>
      <c r="C62" s="48"/>
      <c r="D62" s="43">
        <v>108</v>
      </c>
      <c r="E62" s="136"/>
      <c r="F62" s="136"/>
      <c r="G62" s="49">
        <v>2</v>
      </c>
      <c r="H62" s="49" t="s">
        <v>34</v>
      </c>
      <c r="I62" s="130"/>
    </row>
    <row r="63" spans="1:9" s="1" customFormat="1" ht="12.95" customHeight="1">
      <c r="A63" s="23" t="s">
        <v>231</v>
      </c>
      <c r="B63" s="42" t="s">
        <v>411</v>
      </c>
      <c r="C63" s="48"/>
      <c r="D63" s="43">
        <v>350</v>
      </c>
      <c r="E63" s="136"/>
      <c r="F63" s="136"/>
      <c r="G63" s="49">
        <v>5</v>
      </c>
      <c r="H63" s="49" t="s">
        <v>34</v>
      </c>
      <c r="I63" s="130"/>
    </row>
    <row r="64" spans="1:9" ht="12.95" customHeight="1">
      <c r="A64" s="23" t="s">
        <v>234</v>
      </c>
      <c r="B64" s="42" t="s">
        <v>146</v>
      </c>
      <c r="C64" s="48"/>
      <c r="D64" s="43">
        <v>504</v>
      </c>
      <c r="E64" s="136"/>
      <c r="F64" s="136"/>
      <c r="G64" s="49">
        <v>4</v>
      </c>
      <c r="H64" s="49" t="s">
        <v>34</v>
      </c>
      <c r="I64" s="130"/>
    </row>
    <row r="65" spans="1:9" ht="12.95" customHeight="1">
      <c r="A65" s="23" t="s">
        <v>236</v>
      </c>
      <c r="B65" s="42" t="s">
        <v>412</v>
      </c>
      <c r="C65" s="48"/>
      <c r="D65" s="43">
        <v>126</v>
      </c>
      <c r="E65" s="127"/>
      <c r="F65" s="127"/>
      <c r="G65" s="49">
        <v>1</v>
      </c>
      <c r="H65" s="49" t="s">
        <v>34</v>
      </c>
      <c r="I65" s="125"/>
    </row>
    <row r="66" spans="1:9" s="1" customFormat="1" ht="12.95" customHeight="1">
      <c r="A66" s="23"/>
      <c r="B66" s="42"/>
      <c r="C66" s="33"/>
      <c r="D66" s="26"/>
      <c r="E66" s="26"/>
      <c r="F66" s="26"/>
      <c r="G66" s="26"/>
      <c r="H66" s="26"/>
      <c r="I66" s="38"/>
    </row>
    <row r="67" spans="1:9" ht="12.95" customHeight="1">
      <c r="A67" s="102" t="s">
        <v>70</v>
      </c>
      <c r="B67" s="103"/>
      <c r="C67" s="104"/>
      <c r="D67" s="34">
        <f>SUM(D13:D66)</f>
        <v>13662.5</v>
      </c>
      <c r="E67" s="34">
        <f>SUM(E13:E66)</f>
        <v>16046.5</v>
      </c>
      <c r="F67" s="35">
        <f>SUM(F13:F66)</f>
        <v>2</v>
      </c>
      <c r="G67" s="35"/>
      <c r="H67" s="35"/>
      <c r="I67" s="34">
        <f>SUM(I13:I43)</f>
        <v>56.5</v>
      </c>
    </row>
  </sheetData>
  <mergeCells count="21">
    <mergeCell ref="D3:I3"/>
    <mergeCell ref="D4:I4"/>
    <mergeCell ref="D5:I5"/>
    <mergeCell ref="D6:I6"/>
    <mergeCell ref="D7:I7"/>
    <mergeCell ref="D8:I8"/>
    <mergeCell ref="D9:I9"/>
    <mergeCell ref="D10:I10"/>
    <mergeCell ref="A67:C67"/>
    <mergeCell ref="A11:A12"/>
    <mergeCell ref="E13:E35"/>
    <mergeCell ref="E36:E65"/>
    <mergeCell ref="F11:F12"/>
    <mergeCell ref="F13:F35"/>
    <mergeCell ref="F36:F65"/>
    <mergeCell ref="G11:G12"/>
    <mergeCell ref="H11:H12"/>
    <mergeCell ref="I11:I12"/>
    <mergeCell ref="I13:I35"/>
    <mergeCell ref="I36:I65"/>
    <mergeCell ref="B11:C12"/>
  </mergeCells>
  <phoneticPr fontId="8" type="noConversion"/>
  <pageMargins left="0.70866141732283505" right="0.59055118110236204" top="0.74803149606299202" bottom="0.74803149606299202" header="0.31496062992126" footer="0.31496062992126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J25"/>
  <sheetViews>
    <sheetView view="pageBreakPreview" zoomScale="120" zoomScaleNormal="100" zoomScaleSheetLayoutView="120" workbookViewId="0">
      <selection activeCell="D44" sqref="D44"/>
    </sheetView>
  </sheetViews>
  <sheetFormatPr defaultColWidth="9.265625" defaultRowHeight="13.5"/>
  <cols>
    <col min="1" max="1" width="4.46484375" style="2" customWidth="1"/>
    <col min="2" max="2" width="23.1328125" style="2" customWidth="1"/>
    <col min="3" max="3" width="15.59765625" style="2" customWidth="1"/>
    <col min="4" max="5" width="8.59765625" style="2" customWidth="1"/>
    <col min="6" max="6" width="6.59765625" style="2" customWidth="1"/>
    <col min="7" max="8" width="6.1328125" style="2" customWidth="1"/>
    <col min="9" max="9" width="9.59765625" style="2" customWidth="1"/>
    <col min="10" max="10" width="9.265625" style="2"/>
    <col min="11" max="11" width="13.46484375" style="2" customWidth="1"/>
    <col min="12" max="16384" width="9.265625" style="2"/>
  </cols>
  <sheetData>
    <row r="1" spans="1:10" ht="17.25">
      <c r="A1" s="3" t="s">
        <v>0</v>
      </c>
      <c r="B1" s="4"/>
      <c r="C1" s="5"/>
      <c r="D1" s="6"/>
      <c r="E1" s="6"/>
      <c r="F1" s="5"/>
      <c r="G1" s="5"/>
      <c r="H1" s="5"/>
      <c r="I1" s="6"/>
    </row>
    <row r="2" spans="1:10">
      <c r="A2" s="7"/>
      <c r="B2" s="7"/>
      <c r="C2" s="8"/>
      <c r="F2" s="8"/>
      <c r="G2" s="8"/>
      <c r="H2" s="8"/>
    </row>
    <row r="3" spans="1:10">
      <c r="A3" s="9" t="s">
        <v>1</v>
      </c>
      <c r="B3" s="10"/>
      <c r="C3" s="11"/>
      <c r="D3" s="116" t="s">
        <v>2</v>
      </c>
      <c r="E3" s="117"/>
      <c r="F3" s="117"/>
      <c r="G3" s="117"/>
      <c r="H3" s="117"/>
      <c r="I3" s="118"/>
    </row>
    <row r="4" spans="1:10">
      <c r="A4" s="12" t="s">
        <v>3</v>
      </c>
      <c r="C4" s="13"/>
      <c r="D4" s="119" t="s">
        <v>4</v>
      </c>
      <c r="E4" s="120"/>
      <c r="F4" s="120"/>
      <c r="G4" s="120"/>
      <c r="H4" s="120"/>
      <c r="I4" s="121"/>
    </row>
    <row r="5" spans="1:10">
      <c r="A5" s="12" t="s">
        <v>5</v>
      </c>
      <c r="C5" s="14"/>
      <c r="D5" s="119" t="s">
        <v>6</v>
      </c>
      <c r="E5" s="120"/>
      <c r="F5" s="120"/>
      <c r="G5" s="120"/>
      <c r="H5" s="120"/>
      <c r="I5" s="121"/>
    </row>
    <row r="6" spans="1:10">
      <c r="A6" s="12" t="s">
        <v>7</v>
      </c>
      <c r="C6" s="14"/>
      <c r="D6" s="119" t="s">
        <v>8</v>
      </c>
      <c r="E6" s="120"/>
      <c r="F6" s="120"/>
      <c r="G6" s="120"/>
      <c r="H6" s="120"/>
      <c r="I6" s="121"/>
    </row>
    <row r="7" spans="1:10">
      <c r="A7" s="12" t="s">
        <v>9</v>
      </c>
      <c r="C7" s="14"/>
      <c r="D7" s="119" t="s">
        <v>10</v>
      </c>
      <c r="E7" s="120"/>
      <c r="F7" s="120"/>
      <c r="G7" s="120"/>
      <c r="H7" s="120"/>
      <c r="I7" s="121"/>
    </row>
    <row r="8" spans="1:10">
      <c r="A8" s="15" t="s">
        <v>11</v>
      </c>
      <c r="B8" s="16"/>
      <c r="C8" s="17"/>
      <c r="D8" s="96" t="s">
        <v>12</v>
      </c>
      <c r="E8" s="97"/>
      <c r="F8" s="97"/>
      <c r="G8" s="97"/>
      <c r="H8" s="97"/>
      <c r="I8" s="98"/>
    </row>
    <row r="9" spans="1:10">
      <c r="A9" s="18" t="s">
        <v>413</v>
      </c>
      <c r="B9" s="16"/>
      <c r="C9" s="19"/>
      <c r="D9" s="99" t="s">
        <v>14</v>
      </c>
      <c r="E9" s="100"/>
      <c r="F9" s="100"/>
      <c r="G9" s="100"/>
      <c r="H9" s="100"/>
      <c r="I9" s="101"/>
    </row>
    <row r="10" spans="1:10" ht="15" customHeight="1">
      <c r="A10" s="18" t="s">
        <v>15</v>
      </c>
      <c r="B10" s="20"/>
      <c r="C10" s="19"/>
      <c r="D10" s="99" t="s">
        <v>414</v>
      </c>
      <c r="E10" s="100"/>
      <c r="F10" s="100"/>
      <c r="G10" s="100"/>
      <c r="H10" s="100"/>
      <c r="I10" s="101"/>
    </row>
    <row r="11" spans="1:10">
      <c r="A11" s="105" t="s">
        <v>17</v>
      </c>
      <c r="B11" s="112" t="s">
        <v>18</v>
      </c>
      <c r="C11" s="113"/>
      <c r="D11" s="21" t="s">
        <v>19</v>
      </c>
      <c r="E11" s="21"/>
      <c r="F11" s="110" t="s">
        <v>20</v>
      </c>
      <c r="G11" s="110" t="s">
        <v>21</v>
      </c>
      <c r="H11" s="110" t="s">
        <v>22</v>
      </c>
      <c r="I11" s="110" t="s">
        <v>23</v>
      </c>
    </row>
    <row r="12" spans="1:10">
      <c r="A12" s="105"/>
      <c r="B12" s="114"/>
      <c r="C12" s="115"/>
      <c r="D12" s="22" t="s">
        <v>24</v>
      </c>
      <c r="E12" s="22" t="s">
        <v>25</v>
      </c>
      <c r="F12" s="111"/>
      <c r="G12" s="111"/>
      <c r="H12" s="111"/>
      <c r="I12" s="111"/>
    </row>
    <row r="13" spans="1:10" ht="12.95" customHeight="1">
      <c r="A13" s="23" t="s">
        <v>26</v>
      </c>
      <c r="B13" s="24" t="s">
        <v>415</v>
      </c>
      <c r="C13" s="33"/>
      <c r="D13" s="44">
        <v>4037</v>
      </c>
      <c r="E13" s="44">
        <v>4037</v>
      </c>
      <c r="F13" s="26">
        <v>1</v>
      </c>
      <c r="G13" s="26">
        <v>1</v>
      </c>
      <c r="H13" s="26" t="s">
        <v>93</v>
      </c>
      <c r="I13" s="37">
        <v>37.4</v>
      </c>
    </row>
    <row r="14" spans="1:10" ht="12.95" customHeight="1">
      <c r="A14" s="23" t="s">
        <v>30</v>
      </c>
      <c r="B14" s="24" t="s">
        <v>416</v>
      </c>
      <c r="C14" s="33"/>
      <c r="D14" s="44">
        <v>1480</v>
      </c>
      <c r="E14" s="44">
        <v>1480</v>
      </c>
      <c r="F14" s="26">
        <v>1</v>
      </c>
      <c r="G14" s="26">
        <v>1</v>
      </c>
      <c r="H14" s="26" t="s">
        <v>93</v>
      </c>
      <c r="I14" s="37">
        <v>9.0500000000000007</v>
      </c>
    </row>
    <row r="15" spans="1:10" ht="12.95" customHeight="1">
      <c r="A15" s="29" t="s">
        <v>32</v>
      </c>
      <c r="B15" s="39" t="s">
        <v>390</v>
      </c>
      <c r="C15" s="33"/>
      <c r="D15" s="32">
        <v>2314</v>
      </c>
      <c r="E15" s="32">
        <v>2314</v>
      </c>
      <c r="F15" s="32">
        <v>89</v>
      </c>
      <c r="G15" s="32">
        <v>89</v>
      </c>
      <c r="H15" s="32" t="s">
        <v>39</v>
      </c>
      <c r="I15" s="38">
        <v>13.5</v>
      </c>
      <c r="J15" s="40"/>
    </row>
    <row r="16" spans="1:10" s="1" customFormat="1" ht="12.95" customHeight="1">
      <c r="A16" s="29" t="s">
        <v>35</v>
      </c>
      <c r="B16" s="39" t="s">
        <v>390</v>
      </c>
      <c r="C16" s="33"/>
      <c r="D16" s="32">
        <v>299</v>
      </c>
      <c r="E16" s="32">
        <v>299</v>
      </c>
      <c r="F16" s="32">
        <v>13</v>
      </c>
      <c r="G16" s="32">
        <v>13</v>
      </c>
      <c r="H16" s="32" t="s">
        <v>39</v>
      </c>
      <c r="I16" s="38">
        <v>1.75</v>
      </c>
      <c r="J16" s="40"/>
    </row>
    <row r="17" spans="1:10" s="1" customFormat="1" ht="12.95" customHeight="1">
      <c r="A17" s="29" t="s">
        <v>37</v>
      </c>
      <c r="B17" s="39" t="s">
        <v>417</v>
      </c>
      <c r="C17" s="33" t="s">
        <v>418</v>
      </c>
      <c r="D17" s="32">
        <v>1650</v>
      </c>
      <c r="E17" s="32">
        <v>1650</v>
      </c>
      <c r="F17" s="32">
        <v>2</v>
      </c>
      <c r="G17" s="32">
        <v>75</v>
      </c>
      <c r="H17" s="32" t="s">
        <v>346</v>
      </c>
      <c r="I17" s="38">
        <v>1.32</v>
      </c>
      <c r="J17" s="40"/>
    </row>
    <row r="18" spans="1:10" s="1" customFormat="1" ht="12.95" customHeight="1">
      <c r="A18" s="29"/>
      <c r="B18" s="39"/>
      <c r="C18" s="33"/>
      <c r="D18" s="32"/>
      <c r="E18" s="32"/>
      <c r="F18" s="32"/>
      <c r="G18" s="32"/>
      <c r="H18" s="32"/>
      <c r="I18" s="38"/>
    </row>
    <row r="19" spans="1:10" s="1" customFormat="1" ht="12.95" customHeight="1">
      <c r="A19" s="23"/>
      <c r="B19" s="24"/>
      <c r="C19" s="33"/>
      <c r="D19" s="26"/>
      <c r="E19" s="26"/>
      <c r="F19" s="26"/>
      <c r="G19" s="26"/>
      <c r="H19" s="26"/>
      <c r="I19" s="38"/>
    </row>
    <row r="20" spans="1:10" s="1" customFormat="1" ht="12.95" customHeight="1">
      <c r="A20" s="23"/>
      <c r="B20" s="24"/>
      <c r="C20" s="33"/>
      <c r="D20" s="26"/>
      <c r="E20" s="26"/>
      <c r="F20" s="26"/>
      <c r="G20" s="26"/>
      <c r="H20" s="26"/>
      <c r="I20" s="38"/>
    </row>
    <row r="21" spans="1:10" s="1" customFormat="1" ht="12.95" customHeight="1">
      <c r="A21" s="23"/>
      <c r="B21" s="24"/>
      <c r="C21" s="33"/>
      <c r="D21" s="26"/>
      <c r="E21" s="26"/>
      <c r="F21" s="26"/>
      <c r="G21" s="26"/>
      <c r="H21" s="26"/>
      <c r="I21" s="38"/>
    </row>
    <row r="22" spans="1:10" s="1" customFormat="1" ht="12.95" customHeight="1">
      <c r="A22" s="23"/>
      <c r="B22" s="24"/>
      <c r="C22" s="33"/>
      <c r="D22" s="26"/>
      <c r="E22" s="26"/>
      <c r="F22" s="26"/>
      <c r="G22" s="26"/>
      <c r="H22" s="26"/>
      <c r="I22" s="38"/>
    </row>
    <row r="23" spans="1:10" s="1" customFormat="1" ht="12.95" customHeight="1">
      <c r="A23" s="23"/>
      <c r="B23" s="24"/>
      <c r="C23" s="33"/>
      <c r="D23" s="26"/>
      <c r="E23" s="26"/>
      <c r="F23" s="26"/>
      <c r="G23" s="26"/>
      <c r="H23" s="26"/>
      <c r="I23" s="38"/>
    </row>
    <row r="24" spans="1:10" s="1" customFormat="1" ht="12.95" customHeight="1">
      <c r="A24" s="23"/>
      <c r="B24" s="24"/>
      <c r="C24" s="33"/>
      <c r="D24" s="26"/>
      <c r="E24" s="26"/>
      <c r="F24" s="26"/>
      <c r="G24" s="26"/>
      <c r="H24" s="26"/>
      <c r="I24" s="38"/>
    </row>
    <row r="25" spans="1:10" ht="12.95" customHeight="1">
      <c r="A25" s="102" t="s">
        <v>70</v>
      </c>
      <c r="B25" s="103"/>
      <c r="C25" s="104"/>
      <c r="D25" s="34">
        <f>SUM(D13:D24)</f>
        <v>9780</v>
      </c>
      <c r="E25" s="34">
        <f>SUM(E13:E24)</f>
        <v>9780</v>
      </c>
      <c r="F25" s="35">
        <f>SUM(F13:F24)</f>
        <v>106</v>
      </c>
      <c r="G25" s="35"/>
      <c r="H25" s="35"/>
      <c r="I25" s="34">
        <f>SUM(I13:I24)</f>
        <v>63.02</v>
      </c>
    </row>
  </sheetData>
  <mergeCells count="15">
    <mergeCell ref="D3:I3"/>
    <mergeCell ref="D4:I4"/>
    <mergeCell ref="D5:I5"/>
    <mergeCell ref="D6:I6"/>
    <mergeCell ref="D7:I7"/>
    <mergeCell ref="D8:I8"/>
    <mergeCell ref="D9:I9"/>
    <mergeCell ref="D10:I10"/>
    <mergeCell ref="A25:C25"/>
    <mergeCell ref="A11:A12"/>
    <mergeCell ref="F11:F12"/>
    <mergeCell ref="G11:G12"/>
    <mergeCell ref="H11:H12"/>
    <mergeCell ref="I11:I12"/>
    <mergeCell ref="B11:C12"/>
  </mergeCells>
  <phoneticPr fontId="8" type="noConversion"/>
  <pageMargins left="0.70866141732283505" right="0.59055118110236204" top="0.74803149606299202" bottom="0.74803149606299202" header="0.31496062992126" footer="0.31496062992126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H28"/>
  <sheetViews>
    <sheetView tabSelected="1" zoomScaleNormal="100" zoomScaleSheetLayoutView="120" workbookViewId="0">
      <selection activeCell="E30" sqref="E30"/>
    </sheetView>
  </sheetViews>
  <sheetFormatPr defaultColWidth="9.265625" defaultRowHeight="13.5"/>
  <cols>
    <col min="1" max="1" width="4.46484375" style="84" customWidth="1"/>
    <col min="2" max="2" width="16.9296875" style="84" customWidth="1"/>
    <col min="3" max="3" width="28.265625" style="84" customWidth="1"/>
    <col min="4" max="7" width="8.59765625" style="84" customWidth="1"/>
    <col min="8" max="8" width="11.46484375" style="84" customWidth="1"/>
    <col min="9" max="16384" width="9.265625" style="84"/>
  </cols>
  <sheetData>
    <row r="1" spans="1:8" ht="20.65">
      <c r="A1" s="92" t="s">
        <v>0</v>
      </c>
      <c r="B1" s="4"/>
      <c r="C1" s="5"/>
      <c r="D1" s="6"/>
      <c r="E1" s="6"/>
      <c r="F1" s="5"/>
      <c r="G1" s="5"/>
      <c r="H1" s="6"/>
    </row>
    <row r="2" spans="1:8">
      <c r="A2" s="7"/>
      <c r="B2" s="7"/>
      <c r="C2" s="8"/>
      <c r="F2" s="8"/>
      <c r="G2" s="8"/>
    </row>
    <row r="3" spans="1:8">
      <c r="A3" s="81" t="s">
        <v>1</v>
      </c>
      <c r="B3" s="82"/>
      <c r="C3" s="11"/>
      <c r="D3" s="116" t="s">
        <v>2</v>
      </c>
      <c r="E3" s="117"/>
      <c r="F3" s="117"/>
      <c r="G3" s="117"/>
      <c r="H3" s="118"/>
    </row>
    <row r="4" spans="1:8">
      <c r="A4" s="83" t="s">
        <v>3</v>
      </c>
      <c r="C4" s="85"/>
      <c r="D4" s="83" t="s">
        <v>492</v>
      </c>
      <c r="H4" s="85"/>
    </row>
    <row r="5" spans="1:8">
      <c r="A5" s="83" t="s">
        <v>5</v>
      </c>
      <c r="C5" s="14"/>
      <c r="D5" s="83" t="s">
        <v>503</v>
      </c>
      <c r="H5" s="85"/>
    </row>
    <row r="6" spans="1:8">
      <c r="A6" s="83" t="s">
        <v>7</v>
      </c>
      <c r="C6" s="14"/>
      <c r="D6" s="83" t="s">
        <v>493</v>
      </c>
      <c r="H6" s="85"/>
    </row>
    <row r="7" spans="1:8">
      <c r="A7" s="83" t="s">
        <v>491</v>
      </c>
      <c r="C7" s="14"/>
      <c r="D7" s="86" t="s">
        <v>502</v>
      </c>
      <c r="H7" s="85"/>
    </row>
    <row r="8" spans="1:8">
      <c r="A8" s="83" t="s">
        <v>11</v>
      </c>
      <c r="C8" s="14"/>
      <c r="D8" s="83" t="s">
        <v>504</v>
      </c>
      <c r="H8" s="85"/>
    </row>
    <row r="9" spans="1:8">
      <c r="A9" s="78"/>
      <c r="B9" s="79"/>
      <c r="C9" s="17"/>
      <c r="D9" s="87" t="s">
        <v>505</v>
      </c>
      <c r="E9" s="79"/>
      <c r="F9" s="79"/>
      <c r="G9" s="79"/>
      <c r="H9" s="80"/>
    </row>
    <row r="10" spans="1:8">
      <c r="A10" s="18" t="s">
        <v>494</v>
      </c>
      <c r="B10" s="20"/>
      <c r="C10" s="19"/>
      <c r="D10" s="99" t="s">
        <v>495</v>
      </c>
      <c r="E10" s="100"/>
      <c r="F10" s="100"/>
      <c r="G10" s="100"/>
      <c r="H10" s="101"/>
    </row>
    <row r="11" spans="1:8">
      <c r="A11" s="105" t="s">
        <v>17</v>
      </c>
      <c r="B11" s="138" t="s">
        <v>18</v>
      </c>
      <c r="C11" s="138"/>
      <c r="D11" s="21" t="s">
        <v>19</v>
      </c>
      <c r="E11" s="21"/>
      <c r="F11" s="138" t="s">
        <v>20</v>
      </c>
      <c r="G11" s="138" t="s">
        <v>21</v>
      </c>
      <c r="H11" s="138" t="s">
        <v>23</v>
      </c>
    </row>
    <row r="12" spans="1:8">
      <c r="A12" s="105"/>
      <c r="B12" s="138"/>
      <c r="C12" s="138"/>
      <c r="D12" s="22" t="s">
        <v>24</v>
      </c>
      <c r="E12" s="22" t="s">
        <v>520</v>
      </c>
      <c r="F12" s="138"/>
      <c r="G12" s="138"/>
      <c r="H12" s="138"/>
    </row>
    <row r="13" spans="1:8" s="1" customFormat="1">
      <c r="A13" s="29" t="s">
        <v>26</v>
      </c>
      <c r="B13" s="140" t="s">
        <v>496</v>
      </c>
      <c r="C13" s="89" t="s">
        <v>497</v>
      </c>
      <c r="D13" s="64">
        <v>6700</v>
      </c>
      <c r="E13" s="64">
        <v>6700</v>
      </c>
      <c r="F13" s="64">
        <v>1</v>
      </c>
      <c r="G13" s="64">
        <v>1</v>
      </c>
      <c r="H13" s="93">
        <f>5.5*2.25*2.32</f>
        <v>28.709999999999997</v>
      </c>
    </row>
    <row r="14" spans="1:8" s="1" customFormat="1">
      <c r="A14" s="29" t="s">
        <v>490</v>
      </c>
      <c r="B14" s="89" t="s">
        <v>506</v>
      </c>
      <c r="C14" s="89" t="s">
        <v>507</v>
      </c>
      <c r="D14" s="64">
        <v>2240</v>
      </c>
      <c r="E14" s="64">
        <v>2240</v>
      </c>
      <c r="F14" s="64">
        <v>1</v>
      </c>
      <c r="G14" s="64">
        <v>1</v>
      </c>
      <c r="H14" s="93">
        <f>2.4*1.5*2.33</f>
        <v>8.3879999999999999</v>
      </c>
    </row>
    <row r="15" spans="1:8" s="1" customFormat="1">
      <c r="A15" s="29" t="s">
        <v>32</v>
      </c>
      <c r="B15" s="89" t="s">
        <v>508</v>
      </c>
      <c r="C15" s="89" t="s">
        <v>498</v>
      </c>
      <c r="D15" s="64">
        <v>4800</v>
      </c>
      <c r="E15" s="64">
        <v>4800</v>
      </c>
      <c r="F15" s="64">
        <v>3</v>
      </c>
      <c r="G15" s="64">
        <v>3</v>
      </c>
      <c r="H15" s="94">
        <f>5*2*2.47*3</f>
        <v>74.100000000000009</v>
      </c>
    </row>
    <row r="16" spans="1:8" s="1" customFormat="1">
      <c r="A16" s="29" t="s">
        <v>35</v>
      </c>
      <c r="B16" s="89" t="s">
        <v>509</v>
      </c>
      <c r="C16" s="89" t="s">
        <v>499</v>
      </c>
      <c r="D16" s="64">
        <v>680</v>
      </c>
      <c r="E16" s="64">
        <v>680</v>
      </c>
      <c r="F16" s="64">
        <v>3</v>
      </c>
      <c r="G16" s="64">
        <v>3</v>
      </c>
      <c r="H16" s="94">
        <f>1.2*1*1.935*3</f>
        <v>6.9660000000000002</v>
      </c>
    </row>
    <row r="17" spans="1:8" s="1" customFormat="1">
      <c r="A17" s="29" t="s">
        <v>37</v>
      </c>
      <c r="B17" s="89" t="s">
        <v>510</v>
      </c>
      <c r="C17" s="89" t="s">
        <v>500</v>
      </c>
      <c r="D17" s="64">
        <v>1500</v>
      </c>
      <c r="E17" s="64">
        <v>1500</v>
      </c>
      <c r="F17" s="64">
        <v>1</v>
      </c>
      <c r="G17" s="64">
        <v>1</v>
      </c>
      <c r="H17" s="94">
        <f>2*1.5*1.66</f>
        <v>4.9799999999999995</v>
      </c>
    </row>
    <row r="18" spans="1:8" s="1" customFormat="1">
      <c r="A18" s="29" t="s">
        <v>40</v>
      </c>
      <c r="B18" s="141" t="s">
        <v>511</v>
      </c>
      <c r="C18" s="90" t="s">
        <v>501</v>
      </c>
      <c r="D18" s="64">
        <v>1550</v>
      </c>
      <c r="E18" s="64">
        <v>1550</v>
      </c>
      <c r="F18" s="64">
        <v>3</v>
      </c>
      <c r="G18" s="64">
        <v>3</v>
      </c>
      <c r="H18" s="93">
        <f>1.8*1.7*1.93*3</f>
        <v>17.717400000000001</v>
      </c>
    </row>
    <row r="19" spans="1:8" s="1" customFormat="1">
      <c r="A19" s="29" t="s">
        <v>42</v>
      </c>
      <c r="B19" s="89" t="s">
        <v>512</v>
      </c>
      <c r="C19" s="90" t="s">
        <v>515</v>
      </c>
      <c r="D19" s="64">
        <v>3800</v>
      </c>
      <c r="E19" s="64">
        <v>3800</v>
      </c>
      <c r="F19" s="64">
        <v>3</v>
      </c>
      <c r="G19" s="64">
        <v>3</v>
      </c>
      <c r="H19" s="93">
        <f>3*1.93*2.41*3</f>
        <v>41.861699999999999</v>
      </c>
    </row>
    <row r="20" spans="1:8" s="1" customFormat="1">
      <c r="A20" s="29" t="s">
        <v>44</v>
      </c>
      <c r="B20" s="89" t="s">
        <v>513</v>
      </c>
      <c r="C20" s="90" t="s">
        <v>517</v>
      </c>
      <c r="D20" s="64">
        <v>400</v>
      </c>
      <c r="E20" s="64">
        <v>400</v>
      </c>
      <c r="F20" s="64">
        <v>3</v>
      </c>
      <c r="G20" s="64">
        <v>3</v>
      </c>
      <c r="H20" s="93">
        <f>1.216*1.29*1.41*3</f>
        <v>6.6353471999999991</v>
      </c>
    </row>
    <row r="21" spans="1:8" s="1" customFormat="1">
      <c r="A21" s="29" t="s">
        <v>46</v>
      </c>
      <c r="B21" s="140" t="s">
        <v>519</v>
      </c>
      <c r="C21" s="90" t="s">
        <v>516</v>
      </c>
      <c r="D21" s="64">
        <v>5800</v>
      </c>
      <c r="E21" s="64">
        <v>5800</v>
      </c>
      <c r="F21" s="64">
        <v>1</v>
      </c>
      <c r="G21" s="64">
        <v>1</v>
      </c>
      <c r="H21" s="93">
        <f>5*1.85*2.563</f>
        <v>23.707750000000001</v>
      </c>
    </row>
    <row r="22" spans="1:8" s="1" customFormat="1">
      <c r="A22" s="29" t="s">
        <v>48</v>
      </c>
      <c r="B22" s="89" t="s">
        <v>514</v>
      </c>
      <c r="C22" s="90" t="s">
        <v>518</v>
      </c>
      <c r="D22" s="64">
        <v>650</v>
      </c>
      <c r="E22" s="64">
        <v>650</v>
      </c>
      <c r="F22" s="64">
        <v>1</v>
      </c>
      <c r="G22" s="64">
        <v>1</v>
      </c>
      <c r="H22" s="93">
        <f>1.5*1.005*1.85</f>
        <v>2.788875</v>
      </c>
    </row>
    <row r="23" spans="1:8" s="1" customFormat="1">
      <c r="A23" s="29" t="s">
        <v>50</v>
      </c>
      <c r="B23" s="88" t="s">
        <v>521</v>
      </c>
      <c r="C23" s="91"/>
      <c r="D23" s="64">
        <v>1400</v>
      </c>
      <c r="E23" s="64">
        <v>1480</v>
      </c>
      <c r="F23" s="64">
        <v>4</v>
      </c>
      <c r="G23" s="64">
        <v>3</v>
      </c>
      <c r="H23" s="93">
        <v>10.5</v>
      </c>
    </row>
    <row r="24" spans="1:8" s="76" customFormat="1">
      <c r="A24" s="137" t="s">
        <v>489</v>
      </c>
      <c r="B24" s="137"/>
      <c r="C24" s="137"/>
      <c r="D24" s="77">
        <f>SUM(D13:D23)</f>
        <v>29520</v>
      </c>
      <c r="E24" s="77">
        <f>SUM(E13:E23)</f>
        <v>29600</v>
      </c>
      <c r="F24" s="77">
        <f>SUM(F13:F23)</f>
        <v>24</v>
      </c>
      <c r="G24" s="77">
        <f>SUM(G13:G23)</f>
        <v>23</v>
      </c>
      <c r="H24" s="95">
        <f>SUM(H13:H15)</f>
        <v>111.19800000000001</v>
      </c>
    </row>
    <row r="25" spans="1:8" s="1" customFormat="1"/>
    <row r="26" spans="1:8" s="1" customFormat="1"/>
    <row r="27" spans="1:8" s="1" customFormat="1"/>
    <row r="28" spans="1:8" s="1" customFormat="1"/>
  </sheetData>
  <mergeCells count="8">
    <mergeCell ref="D3:H3"/>
    <mergeCell ref="A24:C24"/>
    <mergeCell ref="D10:H10"/>
    <mergeCell ref="A11:A12"/>
    <mergeCell ref="B11:C12"/>
    <mergeCell ref="F11:F12"/>
    <mergeCell ref="G11:G12"/>
    <mergeCell ref="H11:H12"/>
  </mergeCells>
  <phoneticPr fontId="8" type="noConversion"/>
  <pageMargins left="0.70866141732283505" right="0.59055118110236204" top="0.74803149606299202" bottom="0.74803149606299202" header="0.31496062992126" footer="0.31496062992126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1@SIPU4600752-2020.4.29</vt:lpstr>
      <vt:lpstr>2@ZCSU8654332-2020.4.29</vt:lpstr>
      <vt:lpstr>3@EMCU9647211-2020.4.30</vt:lpstr>
      <vt:lpstr>4@KKFU7168519-2020.4.30</vt:lpstr>
      <vt:lpstr>6@PCIU8600737-2020.5.8</vt:lpstr>
      <vt:lpstr>7@PCIU8603968-2020.5.9</vt:lpstr>
      <vt:lpstr>8@PGRU9122620-2020.5.9</vt:lpstr>
      <vt:lpstr>9@PCIU8584024-2020.5.12</vt:lpstr>
      <vt:lpstr>PL</vt:lpstr>
      <vt:lpstr>14@CMAU4097249-2020.5.15</vt:lpstr>
      <vt:lpstr>15@TCNU9849099-2020.5.15</vt:lpstr>
      <vt:lpstr>16@CMAU5041521-2020.5.16</vt:lpstr>
      <vt:lpstr>19@CMAU6278689-2020.5.17 </vt:lpstr>
      <vt:lpstr>20@CMAU4122130-2020.5.18</vt:lpstr>
      <vt:lpstr>'19@CMAU6278689-2020.5.17 '!Print_Area</vt:lpstr>
      <vt:lpstr>'20@CMAU4122130-2020.5.18'!Print_Area</vt:lpstr>
      <vt:lpstr>'6@PCIU8600737-2020.5.8'!Print_Area</vt:lpstr>
      <vt:lpstr>'7@PCIU8603968-2020.5.9'!Print_Area</vt:lpstr>
      <vt:lpstr>'8@PGRU9122620-2020.5.9'!Print_Area</vt:lpstr>
      <vt:lpstr>'9@PCIU8584024-2020.5.12'!Print_Area</vt:lpstr>
      <vt:lpstr>PL!Print_Area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gaoxueling</dc:creator>
  <cp:lastModifiedBy>张惠</cp:lastModifiedBy>
  <cp:lastPrinted>2020-10-10T11:59:42Z</cp:lastPrinted>
  <dcterms:created xsi:type="dcterms:W3CDTF">2006-09-16T00:00:00Z</dcterms:created>
  <dcterms:modified xsi:type="dcterms:W3CDTF">2020-10-15T03:58:46Z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